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2190" windowHeight="1065" activeTab="0"/>
  </bookViews>
  <sheets>
    <sheet name="01.18" sheetId="1" r:id="rId1"/>
  </sheets>
  <definedNames>
    <definedName name="_xlnm.Print_Titles" localSheetId="0">'01.18'!$2:$4</definedName>
    <definedName name="_xlnm.Print_Area" localSheetId="0">'01.18'!$A$1:$Q$150</definedName>
  </definedNames>
  <calcPr fullCalcOnLoad="1"/>
</workbook>
</file>

<file path=xl/sharedStrings.xml><?xml version="1.0" encoding="utf-8"?>
<sst xmlns="http://schemas.openxmlformats.org/spreadsheetml/2006/main" count="216" uniqueCount="193">
  <si>
    <t>СТО ЧУП "АвтосервисТрансБМ", 247016 Гомельский р-н, н.п. Еремино,                                        ул. Советская, 150-д</t>
  </si>
  <si>
    <t>Магазин"Белая Русь", Мини-кафе "Весёлый попутчик", Брагинское РАЙПО.</t>
  </si>
  <si>
    <t>Магазин "Верасень", н.п. Козелужье, Хойникское РАЙПО.</t>
  </si>
  <si>
    <t>Кафе "Новый Остров", Рогачёвское РАЙПО.</t>
  </si>
  <si>
    <t>Магазин, Кафе "Встреча", н.п. Белица, Жлобинское РАЙПО.</t>
  </si>
  <si>
    <t>Магазин "Дорожный", Закусочная, н.п. Звонец, Рогачёвское РАЙПО.</t>
  </si>
  <si>
    <t>Кафе "Весна", летнее кафе "Вясковы смак", магазин № 23,  н.п. Защебье,                                           Речицкое РАЙПО.</t>
  </si>
  <si>
    <t xml:space="preserve">Магазин "Продукты", Кафе "Калинка", н.п. Малые Автюки,                                        Калинковичское РАЙПО. </t>
  </si>
  <si>
    <t xml:space="preserve">Кафе "Белые росы", г. Калинковичи, Калинквовичское РАЙПО.                                      </t>
  </si>
  <si>
    <t>Закусочная "Колосок", н.п. Поколюбичи, Гомельское РАЙПО.</t>
  </si>
  <si>
    <t>Кафе "Журавинка", н.п. Дудичи,  Калинковичское РАЙПО.</t>
  </si>
  <si>
    <t>Магазин, Кафетерий, "Гермес"н.п. Млынок,  Ельское РАЙПО.</t>
  </si>
  <si>
    <t>Закусочная, н.п. Озаричи, Калинковичское РАЙПО.</t>
  </si>
  <si>
    <t>Закусочная, н.п. Боровики, Светлогорское РАЙПО.</t>
  </si>
  <si>
    <t>Кафе "Припять", г. Туров, Житковичское РАЙПО.</t>
  </si>
  <si>
    <t>Ресторан "Чабарок", ООО "Чабарок-Плюс",  Гомельский р-н, ул. Черниговское шоссе, 9, тел. 79-02-52</t>
  </si>
  <si>
    <t xml:space="preserve">Кафе "Максим" Речицкий р-н,  ЧТПУП "Максимумсервис Плюс", г. Речица, ул.  Ракетная 41, тел. (044) 746-80-0, Ковалёва Ирина Владимировна </t>
  </si>
  <si>
    <t>Кафе "Уборть" Лельчицкое райпо, гостиница,  КПУП "Лельком".</t>
  </si>
  <si>
    <t>Мини-кафе "Родны Куток", н.п. Наспа, Буда-Кошелевское РАЙПО.</t>
  </si>
  <si>
    <t>Кафе "Хуторок", н.п. Октябрь, Буда-Кошелевское РАЙПО.</t>
  </si>
  <si>
    <t>Кафетерий, н.п. Борсуки, Кормянское РАЙПО.</t>
  </si>
  <si>
    <t>АЗС, ИУЧПТП "Лукойл - Белоруссия", 220004, г. Минск, ул. Немига, 36,                               тел. (017) 208-98-11</t>
  </si>
  <si>
    <t>МАЗС</t>
  </si>
  <si>
    <t>Магазин "Попутчик", ЧТУП "ВалПродТорг", Ветковский район.</t>
  </si>
  <si>
    <t>Гр. РФ (Селище) - Гомель -Кобрин</t>
  </si>
  <si>
    <t>Подъезд к г. Ельск от а/д Р - 31</t>
  </si>
  <si>
    <t>Октябрьский - Паричи - Речица</t>
  </si>
  <si>
    <t>Мозырь - Лельчицы - Милошевичи - гр. Украины (Глушкевичи)</t>
  </si>
  <si>
    <t>Р - 37</t>
  </si>
  <si>
    <t>Михалки - Наровля - гр. Украины (Александровка)</t>
  </si>
  <si>
    <t>Р - 43</t>
  </si>
  <si>
    <t>Р - 82</t>
  </si>
  <si>
    <t xml:space="preserve">АЗС, ТПУП "Модуль АЗС-2", г. Мозырь, ул. Гагарина, 59, тел. (02363) 7-36-00 </t>
  </si>
  <si>
    <t>АЗС, ТПУП "Модуль АЗС-1", н.п. Гулевичи,  Калинковичский р-н, г. Мозырь, ул. Шоссейная, тел. (02363) 7-36-00</t>
  </si>
  <si>
    <t xml:space="preserve"> ГАЗС, РПУП "Гомельоблгаз",  ПУ "Рогачевмежрайгаз", г. Рогачёв, тел. (02339) 2-16-68</t>
  </si>
  <si>
    <t>ГАЗС, РПУП "Гомельоблгаз", ПУ "Гомельоблгаз", 246050 ул. Барыкина, 279 тел. 70-16-94</t>
  </si>
  <si>
    <t>Р - 88</t>
  </si>
  <si>
    <t>Житковичи - Давид Городок -гр. Украины (Верхний Теребежов)</t>
  </si>
  <si>
    <t>Могилёв - Быхов - Рогачёв</t>
  </si>
  <si>
    <t>Р - 124</t>
  </si>
  <si>
    <t>Ветка - Добруш -Тереховка - гр. РФ и Украины (Веселовка)</t>
  </si>
  <si>
    <t>Р - 128</t>
  </si>
  <si>
    <t>Р - 131</t>
  </si>
  <si>
    <t>Калинковичи - Мозырь                 (до а/д Р-31)</t>
  </si>
  <si>
    <t>Р - 149</t>
  </si>
  <si>
    <t>Жлобин (от а/д М - 5) - Светлогорск (до а/д Р - 82)</t>
  </si>
  <si>
    <t>Р - 150</t>
  </si>
  <si>
    <t>Хутор (от а/д П-д к г. Гомель от а/д М - 8) - Гомель (до ул. Мележа)</t>
  </si>
  <si>
    <t>Наименование объекта сервиса, расположенного в контролируемой зоне дороги</t>
  </si>
  <si>
    <t>Магазин "Брусничка", н.п. Еремино, Гомельский район,                                                                         ОО "Евроторг"</t>
  </si>
  <si>
    <t>Магазин, ОДО "ГомельАгроСтрой", 247016, Гомельский р-н, н.п. Ерёмино, ул. Советская, 167 а, тел. моб. (029) 659-12-08</t>
  </si>
  <si>
    <t>Сзонное кафе, н.п. Защебье, Рецицкое РАЙПО.</t>
  </si>
  <si>
    <r>
      <t>РУП "Белоруснефть-Гомельоблнефтепродукт"</t>
    </r>
    <r>
      <rPr>
        <sz val="10"/>
        <rFont val="Times New Roman"/>
        <family val="1"/>
      </rPr>
      <t xml:space="preserve"> Гом.обл., Гом. р-н., пос. Янтарный, 247012, тел. 23-75-75, </t>
    </r>
    <r>
      <rPr>
        <b/>
        <sz val="10"/>
        <rFont val="Times New Roman"/>
        <family val="1"/>
      </rPr>
      <t xml:space="preserve">(АЗС № 73) 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Поболовский с/с, 12, Гом.обл., Рогачевский. р-н.                                  </t>
    </r>
  </si>
  <si>
    <r>
      <t xml:space="preserve">РУП "Белоруснефть-Гомельоблнефтепродукт" Гом.обл., Гом. р-н., пос. Янтарный, 247012, тел. 23-75-75, </t>
    </r>
    <r>
      <rPr>
        <b/>
        <sz val="8"/>
        <rFont val="Times New Roman"/>
        <family val="1"/>
      </rPr>
      <t>(</t>
    </r>
    <r>
      <rPr>
        <b/>
        <sz val="10"/>
        <rFont val="Times New Roman"/>
        <family val="1"/>
      </rPr>
      <t xml:space="preserve">МАЗС № 8), </t>
    </r>
    <r>
      <rPr>
        <sz val="8"/>
        <rFont val="Times New Roman"/>
        <family val="1"/>
      </rPr>
      <t xml:space="preserve"> Гом.обл., Жлобинский р-н, М-5, 214-й. км., 1/5 </t>
    </r>
  </si>
  <si>
    <r>
      <t>РУП "Белоруснефть-Гомельоблнефтепродукт"</t>
    </r>
    <r>
      <rPr>
        <sz val="10"/>
        <rFont val="Times New Roman"/>
        <family val="1"/>
      </rPr>
      <t xml:space="preserve"> Гом.обл., Гом. р-н., пос. Янтарный, 247012, тел. 23-75-75, </t>
    </r>
    <r>
      <rPr>
        <b/>
        <sz val="10"/>
        <rFont val="Times New Roman"/>
        <family val="1"/>
      </rPr>
      <t xml:space="preserve">(АЗС № 60),  </t>
    </r>
    <r>
      <rPr>
        <sz val="8"/>
        <rFont val="Times New Roman"/>
        <family val="1"/>
      </rPr>
      <t>Губичский с/с., вблизи д.Наспа, Гом.обл., Буда-Кошелевский. р-н.</t>
    </r>
  </si>
  <si>
    <r>
      <t xml:space="preserve">РУП "Белоруснефть-Гомельоблнефтепродукт" Гом.обл., Гом. р-н., пос. Янтарный, 247012, тел. 23-75-75, </t>
    </r>
    <r>
      <rPr>
        <b/>
        <sz val="8"/>
        <rFont val="Times New Roman"/>
        <family val="1"/>
      </rPr>
      <t>(</t>
    </r>
    <r>
      <rPr>
        <b/>
        <sz val="10"/>
        <rFont val="Times New Roman"/>
        <family val="1"/>
      </rPr>
      <t xml:space="preserve">АЗС № 85),  </t>
    </r>
    <r>
      <rPr>
        <sz val="8"/>
        <rFont val="Times New Roman"/>
        <family val="1"/>
      </rPr>
      <t>трасса М-5/Е271 - 283 км. (лево), Гом.обл., Гом. р-н.</t>
    </r>
  </si>
  <si>
    <r>
      <t xml:space="preserve">РУП "Белоруснефть-Гомельоблнефтепродукт" Гом.обл., Гом. р-н., пос. Янтарный, 247012, тел. 23-75-75, </t>
    </r>
    <r>
      <rPr>
        <b/>
        <sz val="10"/>
        <rFont val="Times New Roman"/>
        <family val="1"/>
      </rPr>
      <t xml:space="preserve">(АЗС № 59),  </t>
    </r>
    <r>
      <rPr>
        <sz val="8"/>
        <rFont val="Times New Roman"/>
        <family val="1"/>
      </rPr>
      <t>М-5, 285-й. км, 2, Гом.обл., Гом. р-н.</t>
    </r>
  </si>
  <si>
    <r>
      <t xml:space="preserve">РУП "Белоруснефть-Гомельоблнефтепродукт" Гом.обл., Гом. р-н., пос. Янтарный, 247012, тел. 23-75-75, </t>
    </r>
    <r>
      <rPr>
        <b/>
        <sz val="8"/>
        <rFont val="Times New Roman"/>
        <family val="1"/>
      </rPr>
      <t>(</t>
    </r>
    <r>
      <rPr>
        <b/>
        <sz val="10"/>
        <rFont val="Times New Roman"/>
        <family val="1"/>
      </rPr>
      <t xml:space="preserve">АЗС № 33), </t>
    </r>
    <r>
      <rPr>
        <sz val="8"/>
        <rFont val="Times New Roman"/>
        <family val="1"/>
      </rPr>
      <t xml:space="preserve"> Гом., обл., Жлобинский р-н., г.Жлобин, ул. Козлова, 1</t>
    </r>
  </si>
  <si>
    <r>
      <t>РУП "Белоруснефть-Гомельоблнефтепродукт" Гом.обл., Гом. р-н., пос. Янтарный, 247012, тел. 23-75-75,</t>
    </r>
    <r>
      <rPr>
        <b/>
        <sz val="8"/>
        <rFont val="Times New Roman"/>
        <family val="1"/>
      </rPr>
      <t xml:space="preserve"> (</t>
    </r>
    <r>
      <rPr>
        <b/>
        <sz val="10"/>
        <rFont val="Times New Roman"/>
        <family val="1"/>
      </rPr>
      <t>МАЗС № 78),</t>
    </r>
    <r>
      <rPr>
        <sz val="8"/>
        <rFont val="Times New Roman"/>
        <family val="1"/>
      </rPr>
      <t xml:space="preserve">  Довский с/с, аг.Довск, ул.Гомельская, 2Б, Гом.обл. Рогачевский р-н.</t>
    </r>
  </si>
  <si>
    <r>
      <t>РУП "Белоруснефть-Гомельоблнефтепродукт"</t>
    </r>
    <r>
      <rPr>
        <sz val="10"/>
        <rFont val="Times New Roman"/>
        <family val="1"/>
      </rPr>
      <t xml:space="preserve"> Гом.обл., Гом. р-н., пос. Янтарный, 247012, тел. 23-75-75, </t>
    </r>
    <r>
      <rPr>
        <b/>
        <sz val="10"/>
        <rFont val="Times New Roman"/>
        <family val="1"/>
      </rPr>
      <t>(МАЗС № 9)</t>
    </r>
    <r>
      <rPr>
        <sz val="10"/>
        <rFont val="Times New Roman"/>
        <family val="1"/>
      </rPr>
      <t>,</t>
    </r>
    <r>
      <rPr>
        <sz val="8"/>
        <rFont val="Times New Roman"/>
        <family val="1"/>
      </rPr>
      <t xml:space="preserve"> Гом.обл., Буда-Кошелевский р-н., Коммунаровский с/с, 8</t>
    </r>
  </si>
  <si>
    <r>
      <t xml:space="preserve">РУП "Белоруснефть-Гомельоблнефтепродукт" Гом.обл., Гом. р-н., пос. Янтарный, 247012, тел. 23-75-75, </t>
    </r>
    <r>
      <rPr>
        <b/>
        <sz val="8"/>
        <rFont val="Times New Roman"/>
        <family val="1"/>
      </rPr>
      <t>(</t>
    </r>
    <r>
      <rPr>
        <b/>
        <sz val="10"/>
        <rFont val="Times New Roman"/>
        <family val="1"/>
      </rPr>
      <t>МАЗС № 35)</t>
    </r>
    <r>
      <rPr>
        <sz val="8"/>
        <rFont val="Times New Roman"/>
        <family val="1"/>
      </rPr>
      <t xml:space="preserve"> вблизи д. Сосновка, Гом. обл., Гом. р-н.</t>
    </r>
  </si>
  <si>
    <r>
      <t>РУП "Белоруснефть-Гомельоблнефтепродукт"</t>
    </r>
    <r>
      <rPr>
        <sz val="10"/>
        <rFont val="Times New Roman"/>
        <family val="1"/>
      </rPr>
      <t xml:space="preserve"> Гом.обл., Гом. р-н., пос. Янтарный, 247012, тел. 23-75-75, </t>
    </r>
    <r>
      <rPr>
        <b/>
        <sz val="10"/>
        <rFont val="Times New Roman"/>
        <family val="1"/>
      </rPr>
      <t>(АЗС № 28)</t>
    </r>
    <r>
      <rPr>
        <sz val="10"/>
        <rFont val="Times New Roman"/>
        <family val="1"/>
      </rPr>
      <t xml:space="preserve">, </t>
    </r>
    <r>
      <rPr>
        <sz val="8"/>
        <rFont val="Times New Roman"/>
        <family val="1"/>
      </rPr>
      <t>Терюхский с/с, 18, вблизи аг. Новая Гута, Гом. обл., Гом. р-н.</t>
    </r>
  </si>
  <si>
    <r>
      <t xml:space="preserve">РУП "Белоруснефть-Гомельоблнефтепродукт" Гом.обл., Гом. р-н., пос. Янтарный, 247012, тел. 23-75-75, </t>
    </r>
    <r>
      <rPr>
        <b/>
        <sz val="8"/>
        <rFont val="Times New Roman"/>
        <family val="1"/>
      </rPr>
      <t>(</t>
    </r>
    <r>
      <rPr>
        <b/>
        <sz val="10"/>
        <rFont val="Times New Roman"/>
        <family val="1"/>
      </rPr>
      <t xml:space="preserve">МАЗС № 17), </t>
    </r>
    <r>
      <rPr>
        <sz val="8"/>
        <rFont val="Times New Roman"/>
        <family val="1"/>
      </rPr>
      <t xml:space="preserve"> Ереминский с/с, аг. Еремино, Гом. обл., Гом. р-н.</t>
    </r>
  </si>
  <si>
    <r>
      <t>РУП "Белоруснефть-Гомельоблнефтепродукт"</t>
    </r>
    <r>
      <rPr>
        <sz val="10"/>
        <rFont val="Times New Roman"/>
        <family val="1"/>
      </rPr>
      <t xml:space="preserve"> Гом.обл., Гом. р-н., пос. Янтарный, 247012, тел. 23-75-75, </t>
    </r>
    <r>
      <rPr>
        <b/>
        <sz val="10"/>
        <rFont val="Times New Roman"/>
        <family val="1"/>
      </rPr>
      <t>(МАЗС № 10)</t>
    </r>
    <r>
      <rPr>
        <sz val="10"/>
        <rFont val="Times New Roman"/>
        <family val="1"/>
      </rPr>
      <t xml:space="preserve">, </t>
    </r>
    <r>
      <rPr>
        <sz val="8"/>
        <rFont val="Times New Roman"/>
        <family val="1"/>
      </rPr>
      <t xml:space="preserve"> г. Гомель, ул. Ильича, 292</t>
    </r>
  </si>
  <si>
    <r>
      <t xml:space="preserve">РУП "Белоруснефть-Гомельоблнефтепродукт" </t>
    </r>
    <r>
      <rPr>
        <sz val="10"/>
        <rFont val="Times New Roman"/>
        <family val="1"/>
      </rPr>
      <t xml:space="preserve">Гом.обл., Гом. р-н., пос. Янтарный, 247012, тел. 23-75-75, </t>
    </r>
    <r>
      <rPr>
        <b/>
        <sz val="10"/>
        <rFont val="Times New Roman"/>
        <family val="1"/>
      </rPr>
      <t>(АЗС № 4)</t>
    </r>
    <r>
      <rPr>
        <sz val="10"/>
        <rFont val="Times New Roman"/>
        <family val="1"/>
      </rPr>
      <t xml:space="preserve">, </t>
    </r>
    <r>
      <rPr>
        <sz val="8"/>
        <rFont val="Times New Roman"/>
        <family val="1"/>
      </rPr>
      <t xml:space="preserve"> Добрушский р-н., Гом.обл., М-10, 20-й. км., 1</t>
    </r>
  </si>
  <si>
    <t xml:space="preserve">АЗС № 9 , г. Добруш, ИООО "Газпромнефть - Белнефтепродукт", 220030, г. Минск, ул. Мясникова, 70/24, тел. (017) 200-62-99                           </t>
  </si>
  <si>
    <t>АЗС № 63, г. Речица, ИООО "Газпромнефть - Белнефтепродукт".                                  Тел. (0232) 74-21-54</t>
  </si>
  <si>
    <t>ЧУП "МиланАвтоГрупп", 247671, г. Рогачев, ул. Октябрьская, (дир. - Жилованчик А.В.)</t>
  </si>
  <si>
    <t>Шиномонтаж ООО "Эванти", н.п. Ерёмино, Гомельский р-н, г. Гомель, пл. Востания</t>
  </si>
  <si>
    <t>АГЗС</t>
  </si>
  <si>
    <t xml:space="preserve">Р - 97 </t>
  </si>
  <si>
    <t>Кафе "Маёнтак", КЖУП "Светоч", Светлогорский район, г. Светлогорск,                          ул. Социалистическая, 54, тел. (02342) 2-21-30.</t>
  </si>
  <si>
    <t>Кафетерий "Адпачынак" , н.п. Меркуловичи, Кормянское РАЙПО</t>
  </si>
  <si>
    <t>Итог по Подъезду:</t>
  </si>
  <si>
    <t>гр. РФ (Звенчатка) - Кричев - Бобруйск - Ивацевичи               (до а/д Р-2)</t>
  </si>
  <si>
    <t>ИТОГО:</t>
  </si>
  <si>
    <t>Перечень объектов придорожного сервиса, расположенных вдоль республиканских автодорог РУП "Гомельавтодор" по состоянию на 01.01.2018 г.</t>
  </si>
  <si>
    <t>Кафе, магазин, н.п. Полесье, Светлогорское РАЙПО.</t>
  </si>
  <si>
    <t>Кафе "Орхидея", ООО "Фасцэм", Жлобинский р-н, н.п. Белица, ул. Комсомольская, 16, тел. Моб. (029) 302-92-15</t>
  </si>
  <si>
    <t>РДСУП "Белоруснефть - Особино", 247382, Гом. обл., Буда-Кошелёвский р-н, агр. Коммунар, ул. Приозёрная, 1, тел. (02336) 4-02-87</t>
  </si>
  <si>
    <t>Мини-кафе "Пилигрим", н.п. Селище,  Добрушский р-н, ЧПУП "Строймастер" Пенязькова Т.В., тел. моб. (029) 127-86-37</t>
  </si>
  <si>
    <t>Шиномонтаж, СТО, Гомельский район,  ИП Хитарова С.Н.                                                 д. Прибытки, ул. Ленина 242-1, тел. 605-36-99</t>
  </si>
  <si>
    <t>Кафе "Мария", охраняемая стоянка, н.п. Селище,  Добрушский р-н, ООО "Сервис-Собир"., тел (029) 627-47-88</t>
  </si>
  <si>
    <t>Мини-кафе "Вита", н.п. Селище, Добрушский р-н, ОДО "БелАнСлав", Добруш, ул. Мира, 15 -114, тел. (02333)  2-33-58</t>
  </si>
  <si>
    <t>Кафе "У Светланки", ЧТУП "Алина-сервис", Добрушский р-н</t>
  </si>
  <si>
    <t>Мини-кафе"Надежда", Речицкий р-н, ЧТУП "Росторгсервис", г. Гомель, ул.Осипова, 12-125, тел. (029) 660-95-22</t>
  </si>
  <si>
    <t>АЗС ЧПУП "Олимп и К", Петриковский р-н, г.Петриков, ул. Воровского, 7, тел. моб. (029) 656-22-54</t>
  </si>
  <si>
    <t>Мини-кафе "Три сосны", н.п. Муляровка, Петриковский р-н, ЧТУП "Три сосны", (дир. Пашук Леонид Ананьевич) тел. (029) 662-10-77</t>
  </si>
  <si>
    <t>Кафе "Дорожное", ЧОУП "Интерьер",  Житковичский р-н, г. Житковичи, ул. Социалистическая, 26 тел. моб. (029) 692-25-29 Илья Ефимович</t>
  </si>
  <si>
    <t xml:space="preserve">СТО, ИП Лизунов Н.И., Гомельский р-н, н.п. Победа,ул. Полевая, 2/б, тел. (0232) 96-66-49 </t>
  </si>
  <si>
    <t>Кафе "Трактир" ЧТУП "ТрактирТорг", Житковичский р-н, н.п. Ленин, ул. Лесная, 15 тел. (029) 617-31-51</t>
  </si>
  <si>
    <t>Кафе "Карчма", ЧПТУП "Гафель", н.п. Добрынь, Ельский район</t>
  </si>
  <si>
    <t>Мини-кафе "Лель", ЧПТУП "В.П. Бутковский", н.п. Боровое,  Лельчицкий р-н.</t>
  </si>
  <si>
    <t>СТО, ЧТУП "АвтоЛайф", Житковичский район, г. Житковичи, ул. Пролетарская, 77</t>
  </si>
  <si>
    <t>Закусочная, Магазин, н.п. Гадиловичи, Рогачёвское РАЙПО.</t>
  </si>
  <si>
    <t>Магазин, н.п. Серебрянка, Рогачёвское РАЙПО</t>
  </si>
  <si>
    <t>Автомойка, ЧПТУП "Юнэкавто", г. Мозырь, ул. Гагарина, 59 А</t>
  </si>
  <si>
    <t>Кафе-бар "Лель", магазин, ЧПТУП "В.П. Бутковский", г.п. Лельчицы, Лельчицкий р-н.</t>
  </si>
  <si>
    <t>Место 
расположения, км</t>
  </si>
  <si>
    <t>Туров - Лельчицы - Словечно       (до а/д Р-31)</t>
  </si>
  <si>
    <t>Номер
 дороги</t>
  </si>
  <si>
    <t>Владелец объекта придорожного сервиса</t>
  </si>
  <si>
    <t>лево</t>
  </si>
  <si>
    <t>право</t>
  </si>
  <si>
    <t>АЗС</t>
  </si>
  <si>
    <t>медицинские
 пункты</t>
  </si>
  <si>
    <t>моечные
 пункты</t>
  </si>
  <si>
    <t>пункты
 питания</t>
  </si>
  <si>
    <t>пункты 
связи</t>
  </si>
  <si>
    <t>Итого по М-8:</t>
  </si>
  <si>
    <t>Итого по М-10:</t>
  </si>
  <si>
    <t>Итого по Подъезду:</t>
  </si>
  <si>
    <t>Итого:</t>
  </si>
  <si>
    <t xml:space="preserve"> </t>
  </si>
  <si>
    <t xml:space="preserve">М - 5   </t>
  </si>
  <si>
    <t>Минск - Гомель</t>
  </si>
  <si>
    <t xml:space="preserve">Подъезд к г.Жлобин от а/д М - 5 </t>
  </si>
  <si>
    <t>М - 8</t>
  </si>
  <si>
    <t>гр. РФ (Езерище) - Витебск - Гомель - гр. Украины  (Новая Гута)</t>
  </si>
  <si>
    <t>Подъзд к г. Гомель от а/д М - 8</t>
  </si>
  <si>
    <t xml:space="preserve">М - 10  </t>
  </si>
  <si>
    <t>Подъзд к г. Гомель от а/д М - 10</t>
  </si>
  <si>
    <t>Подъезд к г. Житковичи от а/д М - 10</t>
  </si>
  <si>
    <t xml:space="preserve">  Р - 23  </t>
  </si>
  <si>
    <t>Минск - Микашевичи</t>
  </si>
  <si>
    <t>Р - 30</t>
  </si>
  <si>
    <t>Гомель - Ветка - Чечерск - Ямное</t>
  </si>
  <si>
    <t>Р - 31</t>
  </si>
  <si>
    <t>Бобруйск - Мозырь - гр. Украины (Новая Рудня).</t>
  </si>
  <si>
    <t>Р - 32</t>
  </si>
  <si>
    <t>Речица - Лоев</t>
  </si>
  <si>
    <t>Р - 34</t>
  </si>
  <si>
    <t>Осиповичи - Глуск - Озаричи</t>
  </si>
  <si>
    <t>Р - 35</t>
  </si>
  <si>
    <t>Калинковичи - Брагин -Комарин - гр. Украины (Комарин)</t>
  </si>
  <si>
    <t xml:space="preserve"> Р - 36  </t>
  </si>
  <si>
    <t>Бистро "Сябры", Гомельское РАЙПО.</t>
  </si>
  <si>
    <t>Кафе "Терем", ООО "Мега Острв", 247050, Гомельская обл., г. Добруш, ул. Луначарского, 1, тел. моб. (029) 354-53-94</t>
  </si>
  <si>
    <t>Автомойка, ЧСУП "Автомойка", г. Калинковичи, ул. Мира, 74 Е, тел. (02345) 2-83-63, моб. (033) 681-86-00</t>
  </si>
  <si>
    <t>СТО, Холдинг "БелГАЗавтосервис", Калинковичский район, г. Калинковичи,                     ул. Советская, 18 к. 21 тел.( 8-02345) 4-60-26, 4-62-75</t>
  </si>
  <si>
    <t>Бутербродная "У самовара", н.п. Милошевичи, Лельчицкое РАЙПО.</t>
  </si>
  <si>
    <t xml:space="preserve">Столовая, н. п. Козенки,  ОАО "Мозырьтехсервис", Мозырьский район,                     тел. (02363) 2-11-73 </t>
  </si>
  <si>
    <t>Шиномонтаж, ИП Потоцкий П.П.</t>
  </si>
  <si>
    <t xml:space="preserve">Мини-кафе "Родны кут", магазин, н.п СтароКрасное, Речицкое РАЙПО.         </t>
  </si>
  <si>
    <t>Кафе "Поляна", ООО "Ариад Торг", Речицкий р-н, 247500, г. Речица, ул. Фрунзе, 56</t>
  </si>
  <si>
    <t>Гостиница "Вясковая хата", н.п. Довск, Рогачёвский р-н, ЧПУП "ПАВ-+", Гомельская обл., г. Роачёв, тел. (029) 661-87-31 (Елена Владимировна)</t>
  </si>
  <si>
    <t>Сезонное мини-кафе "Магистраль", н.п. Козловка, Светлогорское РАЙПО.</t>
  </si>
  <si>
    <t>Кафе "Свадебный бомонд", ИП Токунова Т.В., магазин, ЧТУП "ТРЦ Любичи", Гомельский р-н.</t>
  </si>
  <si>
    <t>Наименование дороги</t>
  </si>
  <si>
    <t>Столовая, РУП "Гомельтранснефть Дружба", филиал "Линейная производственная диспетчерская станция "Мозырь", г. Мозырь-11.</t>
  </si>
  <si>
    <t>охраняемая стоянка</t>
  </si>
  <si>
    <t>СТО (пунки техпомощи)</t>
  </si>
  <si>
    <t>общественный туалет</t>
  </si>
  <si>
    <r>
      <t>РУП "Белоруснефть-Гомельоблнефтепродукт" Гом.обл., Гом. р-н., пос. Янтарный, 247012, тел. 23-75-75,</t>
    </r>
    <r>
      <rPr>
        <b/>
        <sz val="8"/>
        <rFont val="Times New Roman"/>
        <family val="1"/>
      </rPr>
      <t xml:space="preserve"> (</t>
    </r>
    <r>
      <rPr>
        <b/>
        <sz val="10"/>
        <rFont val="Times New Roman"/>
        <family val="1"/>
      </rPr>
      <t xml:space="preserve">АЗС № 3), </t>
    </r>
    <r>
      <rPr>
        <sz val="8"/>
        <rFont val="Times New Roman"/>
        <family val="1"/>
      </rPr>
      <t>Борщевский с/с, 16, Гом. обл., Речицкий р-н.</t>
    </r>
  </si>
  <si>
    <r>
      <t>РУП "Белоруснефть-Гомельоблнефтепродукт" Гом.обл., Гом. р-н., пос. Янтарный, 247012, тел. 23-75-75,</t>
    </r>
    <r>
      <rPr>
        <b/>
        <sz val="8"/>
        <rFont val="Times New Roman"/>
        <family val="1"/>
      </rPr>
      <t xml:space="preserve"> (</t>
    </r>
    <r>
      <rPr>
        <b/>
        <sz val="10"/>
        <rFont val="Times New Roman"/>
        <family val="1"/>
      </rPr>
      <t>МАЗС № 2)</t>
    </r>
    <r>
      <rPr>
        <sz val="10"/>
        <rFont val="Times New Roman"/>
        <family val="1"/>
      </rPr>
      <t>, Пересвятовский с/с, 38, Гом. обл., Речицкий р-н.</t>
    </r>
  </si>
  <si>
    <r>
      <t xml:space="preserve">РУП "Белоруснефть-Гомельоблнефтепродукт" Гом.обл., Гом. р-н., пос. Янтарный, 247012, тел. 23-75-75, </t>
    </r>
    <r>
      <rPr>
        <b/>
        <sz val="8"/>
        <rFont val="Times New Roman"/>
        <family val="1"/>
      </rPr>
      <t>(</t>
    </r>
    <r>
      <rPr>
        <b/>
        <sz val="10"/>
        <rFont val="Times New Roman"/>
        <family val="1"/>
      </rPr>
      <t>АЗС № 68)</t>
    </r>
    <r>
      <rPr>
        <sz val="10"/>
        <rFont val="Times New Roman"/>
        <family val="1"/>
      </rPr>
      <t>, Защебьевский с/с, аг.</t>
    </r>
    <r>
      <rPr>
        <sz val="8"/>
        <rFont val="Times New Roman"/>
        <family val="1"/>
      </rPr>
      <t xml:space="preserve"> Защебье,  ул.Юбилейная, 1, Гом. обл., Речицкий р-н.</t>
    </r>
  </si>
  <si>
    <r>
      <t xml:space="preserve">РУП "Белоруснефть-Гомельоблнефтепродукт" Гом.обл., Гом. р-н., пос. Янтарный, 247012, тел. 23-75-75, </t>
    </r>
    <r>
      <rPr>
        <b/>
        <sz val="10"/>
        <rFont val="Times New Roman"/>
        <family val="1"/>
      </rPr>
      <t>(АЗС № 5)</t>
    </r>
    <r>
      <rPr>
        <sz val="10"/>
        <rFont val="Times New Roman"/>
        <family val="1"/>
      </rPr>
      <t>, Сыродский с/с, 10, Гом. обл., Калинковичский р-н.</t>
    </r>
  </si>
  <si>
    <r>
      <t>РУП "Белоруснефть-Гомельоблнефтепродукт" Гом.обл., Гом. р-н., пос. Янтарный, 247012, тел. 23-75-75,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(АЗС № 43),</t>
    </r>
    <r>
      <rPr>
        <sz val="8"/>
        <rFont val="Times New Roman"/>
        <family val="1"/>
      </rPr>
      <t xml:space="preserve"> г. Калинковичи, ул. 50лет Октября, 54, Гом. обл., Калинковичский р-н.</t>
    </r>
  </si>
  <si>
    <r>
      <t xml:space="preserve">РУП "Белоруснефть-Гомельоблнефтепродукт" Гом.обл., Гом. р-н., пос. Янтарный, 247012, тел. 23-75-75, </t>
    </r>
    <r>
      <rPr>
        <b/>
        <sz val="10"/>
        <rFont val="Times New Roman"/>
        <family val="1"/>
      </rPr>
      <t>(МАЗС № 6),</t>
    </r>
    <r>
      <rPr>
        <sz val="8"/>
        <rFont val="Times New Roman"/>
        <family val="1"/>
      </rPr>
      <t xml:space="preserve"> Муляровкский с/с, 25, Гом. обл., Петриковский р-н.</t>
    </r>
  </si>
  <si>
    <r>
      <t xml:space="preserve">РУП "Белоруснефть-Гомельоблнефтепродукт" Гом.обл., Гом. р-н., пос. Янтарный, 247012, тел. 23-75-75, </t>
    </r>
    <r>
      <rPr>
        <b/>
        <sz val="10"/>
        <rFont val="Times New Roman"/>
        <family val="1"/>
      </rPr>
      <t>(АЗС № 7)</t>
    </r>
    <r>
      <rPr>
        <sz val="10"/>
        <rFont val="Times New Roman"/>
        <family val="1"/>
      </rPr>
      <t>, М-10, 308-й. км., 1, Гом. обл., Житковичский р-н.</t>
    </r>
  </si>
  <si>
    <r>
      <t xml:space="preserve">РУП "Белоруснефть-Гомельоблнефтепродукт" Гом.обл., Гом. р-н., пос. Янтарный, 247012, тел. 23-75-75, </t>
    </r>
    <r>
      <rPr>
        <b/>
        <sz val="10"/>
        <rFont val="Times New Roman"/>
        <family val="1"/>
      </rPr>
      <t>(АЗС № 86)</t>
    </r>
    <r>
      <rPr>
        <sz val="10"/>
        <rFont val="Times New Roman"/>
        <family val="1"/>
      </rPr>
      <t>, Гомельский р-н., подъезд от а/д. М-10, 28-й. км. (право)</t>
    </r>
  </si>
  <si>
    <r>
      <t xml:space="preserve">РУП "Белоруснефть-Гомельоблнефтепродукт" Гом.обл., Гом. р-н., пос. Янтарный, 247012, тел. 23-75-75, </t>
    </r>
    <r>
      <rPr>
        <b/>
        <sz val="10"/>
        <rFont val="Times New Roman"/>
        <family val="1"/>
      </rPr>
      <t>(АЗС № 45), г.</t>
    </r>
    <r>
      <rPr>
        <sz val="8"/>
        <rFont val="Times New Roman"/>
        <family val="1"/>
      </rPr>
      <t xml:space="preserve"> Житковичи, ул. Пролетарская, 112, Гом. обл., Житковичский р-н.</t>
    </r>
  </si>
  <si>
    <r>
      <t xml:space="preserve">РУП "Белоруснефть-Гомельоблнефтепродукт" Гом.обл., Гом. р-н., пос. Янтарный, 247012, тел. 23-75-75, </t>
    </r>
    <r>
      <rPr>
        <b/>
        <sz val="10"/>
        <rFont val="Times New Roman"/>
        <family val="1"/>
      </rPr>
      <t xml:space="preserve">(АЗС № 34),  </t>
    </r>
    <r>
      <rPr>
        <sz val="8"/>
        <rFont val="Times New Roman"/>
        <family val="1"/>
      </rPr>
      <t>г. Ветка, ул. Луначарского, 46, Гом. обл., Ветковский р-н.</t>
    </r>
  </si>
  <si>
    <r>
      <t xml:space="preserve">РУП "Белоруснефть-Гомельоблнефтепродукт" Гом.обл., Гом. р-н., пос. Янтарный, 247012, тел. 23-75-75, </t>
    </r>
    <r>
      <rPr>
        <b/>
        <sz val="10"/>
        <rFont val="Times New Roman"/>
        <family val="1"/>
      </rPr>
      <t>(АЗС № 11),</t>
    </r>
    <r>
      <rPr>
        <sz val="8"/>
        <rFont val="Times New Roman"/>
        <family val="1"/>
      </rPr>
      <t xml:space="preserve"> Паричский поселковый Совет с/с, 3, Гом. обл., Светлогорский р-н.</t>
    </r>
  </si>
  <si>
    <r>
      <t xml:space="preserve">РУП "Белоруснефть-Гомельоблнефтепродукт" Гом.обл., Гом. р-н., пос. Янтарный, 247012, тел. 23-75-75, </t>
    </r>
    <r>
      <rPr>
        <b/>
        <sz val="10"/>
        <rFont val="Times New Roman"/>
        <family val="1"/>
      </rPr>
      <t xml:space="preserve">(АЗС № 79), </t>
    </r>
    <r>
      <rPr>
        <sz val="8"/>
        <rFont val="Times New Roman"/>
        <family val="1"/>
      </rPr>
      <t>Озаричский поселковый Совет с/с, 10, Гом. обл., Калинковичский р-н.</t>
    </r>
  </si>
  <si>
    <r>
      <t>РУП "Белоруснефть-Гомельоблнефтепродукт" Гом.обл., Гом. р-н., пос. Янтарный, 247012, тел. 23-75-75,</t>
    </r>
    <r>
      <rPr>
        <b/>
        <sz val="10"/>
        <rFont val="Times New Roman"/>
        <family val="1"/>
      </rPr>
      <t xml:space="preserve"> (МАЗС № 49),</t>
    </r>
    <r>
      <rPr>
        <sz val="8"/>
        <rFont val="Times New Roman"/>
        <family val="1"/>
      </rPr>
      <t xml:space="preserve"> Гом.обл., Мозырский р-н., Р-31, 161-й. км., 1А, АЗС</t>
    </r>
  </si>
  <si>
    <r>
      <t>РУП "Белоруснефть-Гомельоблнефтепродукт"</t>
    </r>
    <r>
      <rPr>
        <sz val="10"/>
        <rFont val="Times New Roman"/>
        <family val="1"/>
      </rPr>
      <t xml:space="preserve"> Гом.обл., Гом. р-н., пос. Янтарный, 247012, тел. 23-75-75,</t>
    </r>
    <r>
      <rPr>
        <b/>
        <sz val="10"/>
        <rFont val="Times New Roman"/>
        <family val="1"/>
      </rPr>
      <t xml:space="preserve"> (МАЗС № 42)</t>
    </r>
    <r>
      <rPr>
        <sz val="10"/>
        <rFont val="Times New Roman"/>
        <family val="1"/>
      </rPr>
      <t>,</t>
    </r>
    <r>
      <rPr>
        <sz val="8"/>
        <rFont val="Times New Roman"/>
        <family val="1"/>
      </rPr>
      <t xml:space="preserve"> г. Ельск, тр-т. Мозырский, 1, Гом. обл., Ельский р-н.</t>
    </r>
  </si>
  <si>
    <r>
      <t xml:space="preserve">РУП "Белоруснефть-Гомельоблнефтепродукт" </t>
    </r>
    <r>
      <rPr>
        <sz val="10"/>
        <rFont val="Times New Roman"/>
        <family val="1"/>
      </rPr>
      <t xml:space="preserve">Гом.обл., Гом. р-н., пос. Янтарный, 247012, тел. 23-75-75, </t>
    </r>
    <r>
      <rPr>
        <b/>
        <sz val="10"/>
        <rFont val="Times New Roman"/>
        <family val="1"/>
      </rPr>
      <t>(АЗС № 69)</t>
    </r>
    <r>
      <rPr>
        <sz val="10"/>
        <rFont val="Times New Roman"/>
        <family val="1"/>
      </rPr>
      <t>, Жмуровский с/с, д</t>
    </r>
    <r>
      <rPr>
        <sz val="8"/>
        <rFont val="Times New Roman"/>
        <family val="1"/>
      </rPr>
      <t>. Жмуровка, ул. Школьная,60, Гом.обл., Речицкий р-н.</t>
    </r>
  </si>
  <si>
    <r>
      <t xml:space="preserve">РУП "Белоруснефть-Гомельоблнефтепродукт" Гом.обл., Гом. р-н., пос. Янтарный, 247012, тел. 23-75-75, </t>
    </r>
    <r>
      <rPr>
        <b/>
        <sz val="10"/>
        <rFont val="Times New Roman"/>
        <family val="1"/>
      </rPr>
      <t>(АЗС № 37)</t>
    </r>
    <r>
      <rPr>
        <sz val="10"/>
        <rFont val="Times New Roman"/>
        <family val="1"/>
      </rPr>
      <t>,  Козенский с/с, д. Наровчизна, ул. Сузько М.И., 40, Гом.обл., Мозырский р-н.</t>
    </r>
  </si>
  <si>
    <r>
      <t>РУП "Белоруснефть-Гомельоблнефтепродукт" Гом.обл., Гом. р-н., пос. Янтарный, 247012, тел. 23-75-75,</t>
    </r>
    <r>
      <rPr>
        <b/>
        <sz val="10"/>
        <rFont val="Times New Roman"/>
        <family val="1"/>
      </rPr>
      <t xml:space="preserve"> (МАЗС № 71),</t>
    </r>
    <r>
      <rPr>
        <sz val="8"/>
        <rFont val="Times New Roman"/>
        <family val="1"/>
      </rPr>
      <t xml:space="preserve"> г. Наровля, ул.Корзуна А.Г., 62, Гом. обл., Наровлянский р-н.</t>
    </r>
  </si>
  <si>
    <r>
      <t xml:space="preserve">РУП "Белоруснефть-Гомельоблнефтепродукт" Гом.обл., Гом. р-н., пос. Янтарный, 247012, тел. 23-75-75, </t>
    </r>
    <r>
      <rPr>
        <b/>
        <sz val="10"/>
        <rFont val="Times New Roman"/>
        <family val="1"/>
      </rPr>
      <t>(АЗС № 40),</t>
    </r>
    <r>
      <rPr>
        <sz val="8"/>
        <rFont val="Times New Roman"/>
        <family val="1"/>
      </rPr>
      <t xml:space="preserve"> г. Рогачев, ул.Кирова, 59, Гом.обл., Рогачевский р-н.</t>
    </r>
  </si>
  <si>
    <r>
      <t xml:space="preserve">РУП "Белоруснефть-Гомельоблнефтепродукт" Гом.обл., Гом. р-н., пос. Янтарный, 247012, тел. 23-75-75, </t>
    </r>
    <r>
      <rPr>
        <b/>
        <sz val="10"/>
        <rFont val="Times New Roman"/>
        <family val="1"/>
      </rPr>
      <t>(АЗС № 14),</t>
    </r>
    <r>
      <rPr>
        <sz val="8"/>
        <rFont val="Times New Roman"/>
        <family val="1"/>
      </rPr>
      <t xml:space="preserve"> Чирковичский с/с, 8, Гомельская обл, Чирковичский р-н.</t>
    </r>
  </si>
  <si>
    <r>
      <t xml:space="preserve">РУП "Белоруснефть-Гомельоблнефтепродукт" </t>
    </r>
    <r>
      <rPr>
        <sz val="10"/>
        <rFont val="Times New Roman"/>
        <family val="1"/>
      </rPr>
      <t xml:space="preserve"> Гом.обл., Гом. р-н., пос. Янтарный, 247012, тел. 23-75-75, </t>
    </r>
    <r>
      <rPr>
        <b/>
        <sz val="10"/>
        <rFont val="Times New Roman"/>
        <family val="1"/>
      </rPr>
      <t>(АЗС № 56)</t>
    </r>
    <r>
      <rPr>
        <sz val="10"/>
        <rFont val="Times New Roman"/>
        <family val="1"/>
      </rPr>
      <t>, Гомельская обл., Светлогорский р-н., 1</t>
    </r>
  </si>
  <si>
    <r>
      <t xml:space="preserve">РУП "Белоруснефть-Гомельоблнефтепродукт" Гом.обл., Гом. р-н., пос. Янтарный, 247012, тел. 23-75-75, </t>
    </r>
    <r>
      <rPr>
        <b/>
        <sz val="10"/>
        <rFont val="Times New Roman"/>
        <family val="1"/>
      </rPr>
      <t>(АЗС № 23),</t>
    </r>
    <r>
      <rPr>
        <sz val="8"/>
        <rFont val="Times New Roman"/>
        <family val="1"/>
      </rPr>
      <t xml:space="preserve"> г. Речица, ш. Светлогорское, 1Д, Гом.обл., Речицкий р-н. </t>
    </r>
  </si>
  <si>
    <r>
      <t xml:space="preserve">РУП "Белоруснефть-Гомельоблнефтепродукт" Гом.обл., Гом. р-н., пос. Янтарный, 247012, тел. 23-75-75, </t>
    </r>
    <r>
      <rPr>
        <b/>
        <sz val="10"/>
        <rFont val="Times New Roman"/>
        <family val="1"/>
      </rPr>
      <t>(АЗС № 41)</t>
    </r>
    <r>
      <rPr>
        <sz val="10"/>
        <rFont val="Times New Roman"/>
        <family val="1"/>
      </rPr>
      <t>, Гом.обл., Житковичский р-н., Р-88, 22-й. км., вблизи д. Кремное</t>
    </r>
  </si>
  <si>
    <r>
      <t>РУП "Белоруснефть-Гомельоблнефтепродукт" Гом.обл., Гом. р-н., пос. Янтарный, 247012, тел. 23-75-75,</t>
    </r>
    <r>
      <rPr>
        <b/>
        <sz val="10"/>
        <rFont val="Times New Roman"/>
        <family val="1"/>
      </rPr>
      <t xml:space="preserve"> (МАЗС № 81</t>
    </r>
    <r>
      <rPr>
        <sz val="10"/>
        <rFont val="Times New Roman"/>
        <family val="1"/>
      </rPr>
      <t xml:space="preserve">), г. Рогачев, ул. Богатырева, 181, </t>
    </r>
    <r>
      <rPr>
        <sz val="8"/>
        <rFont val="Times New Roman"/>
        <family val="1"/>
      </rPr>
      <t>Гом. обл., Рогачевский р-н.</t>
    </r>
  </si>
  <si>
    <r>
      <t xml:space="preserve">РУП "Белоруснефть-Гомельоблнефтепродукт" Гом.обл., Гом. р-н., пос. Янтарный, 247012, тел. 23-75-75, </t>
    </r>
    <r>
      <rPr>
        <b/>
        <sz val="10"/>
        <rFont val="Times New Roman"/>
        <family val="1"/>
      </rPr>
      <t>(АЗС № 76)</t>
    </r>
    <r>
      <rPr>
        <sz val="10"/>
        <rFont val="Times New Roman"/>
        <family val="1"/>
      </rPr>
      <t>, Гом.обл., Добрушский р-н., Тереховский поселковый Совет с/с, Р-124, 49-й. км., 1, АЗС</t>
    </r>
  </si>
  <si>
    <r>
      <t>РУП "Белоруснефть-Гомельоблнефтепродукт" Гом.обл., Гом. р-н., пос. Янтарный, 247012, тел. 23-75-75,</t>
    </r>
    <r>
      <rPr>
        <b/>
        <sz val="10"/>
        <rFont val="Times New Roman"/>
        <family val="1"/>
      </rPr>
      <t xml:space="preserve"> (АЗС № 48)</t>
    </r>
    <r>
      <rPr>
        <sz val="10"/>
        <rFont val="Times New Roman"/>
        <family val="1"/>
      </rPr>
      <t>, Гом.обл., Ельский р-н., Добрынский с/с, 11</t>
    </r>
  </si>
  <si>
    <r>
      <t>РУП "Белоруснефть-Гомельоблнефтепродукт"</t>
    </r>
    <r>
      <rPr>
        <sz val="10"/>
        <rFont val="Times New Roman"/>
        <family val="1"/>
      </rPr>
      <t xml:space="preserve"> Гом.обл., Гом. р-н., пос. Янтарный, 247012, тел. 23-75-75, </t>
    </r>
    <r>
      <rPr>
        <b/>
        <sz val="10"/>
        <rFont val="Times New Roman"/>
        <family val="1"/>
      </rPr>
      <t>(АЗС № 51)</t>
    </r>
    <r>
      <rPr>
        <sz val="10"/>
        <rFont val="Times New Roman"/>
        <family val="1"/>
      </rPr>
      <t>,</t>
    </r>
    <r>
      <rPr>
        <sz val="8"/>
        <rFont val="Times New Roman"/>
        <family val="1"/>
      </rPr>
      <t xml:space="preserve"> г. Калинковичи, ул.Советская, 30А, Гом. обл., Калинковичский р-н.</t>
    </r>
  </si>
  <si>
    <r>
      <t xml:space="preserve">РУП "Белоруснефть-Гомельоблнефтепродукт" Гом.обл., Гом. р-н., пос. Янтарный, 247012, тел. 23-75-75, </t>
    </r>
    <r>
      <rPr>
        <b/>
        <sz val="10"/>
        <rFont val="Times New Roman"/>
        <family val="1"/>
      </rPr>
      <t>(АЗС № 87)</t>
    </r>
    <r>
      <rPr>
        <sz val="10"/>
        <rFont val="Times New Roman"/>
        <family val="1"/>
      </rPr>
      <t>, Гомельский р-н., подъезд от а/д. М-10, 28-й. км. (лево)</t>
    </r>
  </si>
  <si>
    <r>
      <t>РУП "Белоруснефть-Гомельоблнефтепродукт" Гом.обл., Гом. р-н., пос. Янтарный, 247012, тел. 23-75-75,</t>
    </r>
    <r>
      <rPr>
        <b/>
        <sz val="10"/>
        <rFont val="Times New Roman"/>
        <family val="1"/>
      </rPr>
      <t xml:space="preserve"> (КАЗС № 61)</t>
    </r>
    <r>
      <rPr>
        <sz val="10"/>
        <rFont val="Times New Roman"/>
        <family val="1"/>
      </rPr>
      <t>, Гом.обл., Брагинский р-н., Р-35, 134-й. км.</t>
    </r>
  </si>
  <si>
    <r>
      <t xml:space="preserve">РУП "Белоруснефть-Гомельоблнефтепродукт" Гом.обл., Гом. р-н., пос. Янтарный, 247012, тел. 23-75-75, </t>
    </r>
    <r>
      <rPr>
        <b/>
        <sz val="10"/>
        <rFont val="Times New Roman"/>
        <family val="1"/>
      </rPr>
      <t>(АЗС № 82)</t>
    </r>
    <r>
      <rPr>
        <sz val="10"/>
        <rFont val="Times New Roman"/>
        <family val="1"/>
      </rPr>
      <t xml:space="preserve">, Гом. обл., </t>
    </r>
    <r>
      <rPr>
        <sz val="8"/>
        <rFont val="Times New Roman"/>
        <family val="1"/>
      </rPr>
      <t>Брагинский р-н., Р-35, 81-й. км.</t>
    </r>
  </si>
  <si>
    <r>
      <t>РУП "Белоруснефть-Гомельоблнефтепродукт"</t>
    </r>
    <r>
      <rPr>
        <sz val="10"/>
        <rFont val="Times New Roman"/>
        <family val="1"/>
      </rPr>
      <t xml:space="preserve"> Гом.обл., Гом. р-н., пос. Янтарный, 247012, тел. 23-75-75, </t>
    </r>
    <r>
      <rPr>
        <b/>
        <sz val="10"/>
        <rFont val="Times New Roman"/>
        <family val="1"/>
      </rPr>
      <t>(АЗС № 83)</t>
    </r>
    <r>
      <rPr>
        <sz val="10"/>
        <rFont val="Times New Roman"/>
        <family val="1"/>
      </rPr>
      <t>,</t>
    </r>
    <r>
      <rPr>
        <sz val="8"/>
        <rFont val="Times New Roman"/>
        <family val="1"/>
      </rPr>
      <t xml:space="preserve"> Гом. обл., Гом. р-н., Р-150, 4 км.</t>
    </r>
  </si>
  <si>
    <t>пункты
 торговли</t>
  </si>
  <si>
    <t>Кафе "Париж", ЧПУП "Лесфорт", 247413, Гомельская обл., Светлогорский р-н, г.п. Паричи, ул. Бобруйская, 1, тел./факс (02343) 6-15-66</t>
  </si>
  <si>
    <t>Бутербродная, н.п. Махновичи, Мозырский район, ТУП "Припятский Альянс", г. Мозырь, ул. Пролетарская, 78, тел. моб. (029) 627-94-47</t>
  </si>
  <si>
    <t>Кафе "Будьмо", Магазин, Житковичский район,  г. Туров, ул.Ленинская, 18,  Крестьяское хозяйство Шруба М.Г., тел. моб. (029) 667-52-44</t>
  </si>
  <si>
    <t xml:space="preserve">М -10  </t>
  </si>
  <si>
    <t>Охраняемая стоянка, н.п. Довск, Рогачёвский р-н, ЧПУП "ПАВ-+", Гомельская обл., г. Роачёв, тел. (029) 661-87-31 (Елена Владимировна)</t>
  </si>
  <si>
    <t>пункт постоя (гостиница, мотель)</t>
  </si>
  <si>
    <t>Кафе "Бярозка", ООО "ГлобаКен", Буда-Кошелёвский р-н, Коммунаровский с/с                           н.п. Особино, тел. моб. (029) 316-87-29 (Демиденко Дмитрий Васильевич)</t>
  </si>
  <si>
    <t>Кафе "Серпантина",  магазин, ОАО ДСУ-1 г. Рогачев
247250, тел.(02339) 2-10-38</t>
  </si>
  <si>
    <t>Кафе "Лукоморье", охр. стоянка, шиномонтаж, г. Калинковичи, ООО "Михаил и партнёры", г. Калинковичи, ул. 50 лет Октября, тел. (02345) 3-64-89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</si>
</sst>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5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vertical="center"/>
    </xf>
    <xf numFmtId="0" fontId="1" fillId="2" borderId="4" xfId="0" applyNumberFormat="1" applyFont="1" applyFill="1" applyBorder="1" applyAlignment="1">
      <alignment vertical="center"/>
    </xf>
    <xf numFmtId="0" fontId="1" fillId="2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1" fillId="2" borderId="5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/>
    </xf>
    <xf numFmtId="0" fontId="1" fillId="2" borderId="4" xfId="0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4" borderId="3" xfId="0" applyNumberFormat="1" applyFont="1" applyFill="1" applyBorder="1" applyAlignment="1">
      <alignment/>
    </xf>
    <xf numFmtId="0" fontId="2" fillId="5" borderId="12" xfId="0" applyFont="1" applyFill="1" applyBorder="1" applyAlignment="1">
      <alignment horizontal="center" vertical="center" textRotation="90"/>
    </xf>
    <xf numFmtId="0" fontId="2" fillId="5" borderId="4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 textRotation="90" wrapText="1"/>
    </xf>
    <xf numFmtId="0" fontId="2" fillId="6" borderId="4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 textRotation="90" wrapText="1"/>
    </xf>
    <xf numFmtId="0" fontId="2" fillId="7" borderId="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textRotation="90" wrapText="1"/>
    </xf>
    <xf numFmtId="0" fontId="2" fillId="4" borderId="4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 textRotation="90" wrapText="1"/>
    </xf>
    <xf numFmtId="0" fontId="2" fillId="8" borderId="4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 textRotation="90" wrapText="1"/>
    </xf>
    <xf numFmtId="0" fontId="2" fillId="9" borderId="4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 textRotation="90" wrapText="1"/>
    </xf>
    <xf numFmtId="0" fontId="2" fillId="10" borderId="4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 textRotation="90" wrapText="1"/>
    </xf>
    <xf numFmtId="0" fontId="2" fillId="11" borderId="4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 textRotation="90" wrapText="1"/>
    </xf>
    <xf numFmtId="0" fontId="2" fillId="12" borderId="20" xfId="0" applyFont="1" applyFill="1" applyBorder="1" applyAlignment="1">
      <alignment horizontal="center" vertical="center"/>
    </xf>
    <xf numFmtId="0" fontId="4" fillId="8" borderId="4" xfId="0" applyNumberFormat="1" applyFont="1" applyFill="1" applyBorder="1" applyAlignment="1">
      <alignment horizontal="center" vertical="center"/>
    </xf>
    <xf numFmtId="0" fontId="4" fillId="5" borderId="4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/>
    </xf>
    <xf numFmtId="0" fontId="4" fillId="7" borderId="4" xfId="0" applyNumberFormat="1" applyFont="1" applyFill="1" applyBorder="1" applyAlignment="1">
      <alignment horizontal="center" vertical="center"/>
    </xf>
    <xf numFmtId="0" fontId="4" fillId="10" borderId="4" xfId="0" applyNumberFormat="1" applyFont="1" applyFill="1" applyBorder="1" applyAlignment="1">
      <alignment horizontal="center" vertical="center"/>
    </xf>
    <xf numFmtId="0" fontId="4" fillId="9" borderId="4" xfId="0" applyNumberFormat="1" applyFont="1" applyFill="1" applyBorder="1" applyAlignment="1">
      <alignment horizontal="center" vertical="center"/>
    </xf>
    <xf numFmtId="0" fontId="4" fillId="6" borderId="4" xfId="0" applyNumberFormat="1" applyFont="1" applyFill="1" applyBorder="1" applyAlignment="1">
      <alignment horizontal="center" vertical="center"/>
    </xf>
    <xf numFmtId="0" fontId="4" fillId="11" borderId="4" xfId="0" applyNumberFormat="1" applyFont="1" applyFill="1" applyBorder="1" applyAlignment="1">
      <alignment horizontal="center" vertical="center"/>
    </xf>
    <xf numFmtId="0" fontId="4" fillId="12" borderId="4" xfId="0" applyNumberFormat="1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 textRotation="90" wrapText="1"/>
    </xf>
    <xf numFmtId="0" fontId="2" fillId="13" borderId="4" xfId="0" applyFont="1" applyFill="1" applyBorder="1" applyAlignment="1">
      <alignment horizontal="center" vertical="center"/>
    </xf>
    <xf numFmtId="0" fontId="7" fillId="5" borderId="4" xfId="0" applyNumberFormat="1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>
      <alignment horizontal="center" vertical="center"/>
    </xf>
    <xf numFmtId="0" fontId="7" fillId="8" borderId="4" xfId="0" applyNumberFormat="1" applyFont="1" applyFill="1" applyBorder="1" applyAlignment="1">
      <alignment horizontal="center" vertical="center"/>
    </xf>
    <xf numFmtId="0" fontId="7" fillId="7" borderId="4" xfId="0" applyNumberFormat="1" applyFont="1" applyFill="1" applyBorder="1" applyAlignment="1">
      <alignment horizontal="center" vertical="center"/>
    </xf>
    <xf numFmtId="0" fontId="7" fillId="10" borderId="4" xfId="0" applyNumberFormat="1" applyFont="1" applyFill="1" applyBorder="1" applyAlignment="1">
      <alignment horizontal="center" vertical="center"/>
    </xf>
    <xf numFmtId="0" fontId="7" fillId="9" borderId="4" xfId="0" applyNumberFormat="1" applyFont="1" applyFill="1" applyBorder="1" applyAlignment="1">
      <alignment horizontal="center" vertical="center"/>
    </xf>
    <xf numFmtId="0" fontId="7" fillId="6" borderId="4" xfId="0" applyNumberFormat="1" applyFont="1" applyFill="1" applyBorder="1" applyAlignment="1">
      <alignment horizontal="center" vertical="center"/>
    </xf>
    <xf numFmtId="0" fontId="7" fillId="13" borderId="4" xfId="0" applyNumberFormat="1" applyFont="1" applyFill="1" applyBorder="1" applyAlignment="1">
      <alignment horizontal="center" vertical="center"/>
    </xf>
    <xf numFmtId="0" fontId="7" fillId="11" borderId="4" xfId="0" applyNumberFormat="1" applyFont="1" applyFill="1" applyBorder="1" applyAlignment="1">
      <alignment horizontal="center" vertical="center"/>
    </xf>
    <xf numFmtId="0" fontId="7" fillId="12" borderId="4" xfId="0" applyNumberFormat="1" applyFont="1" applyFill="1" applyBorder="1" applyAlignment="1">
      <alignment horizontal="center" vertical="center"/>
    </xf>
    <xf numFmtId="0" fontId="4" fillId="13" borderId="4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4" fillId="5" borderId="17" xfId="0" applyNumberFormat="1" applyFont="1" applyFill="1" applyBorder="1" applyAlignment="1">
      <alignment horizontal="center" vertical="center"/>
    </xf>
    <xf numFmtId="0" fontId="4" fillId="4" borderId="17" xfId="0" applyNumberFormat="1" applyFont="1" applyFill="1" applyBorder="1" applyAlignment="1">
      <alignment horizontal="center" vertical="center"/>
    </xf>
    <xf numFmtId="0" fontId="4" fillId="8" borderId="17" xfId="0" applyNumberFormat="1" applyFont="1" applyFill="1" applyBorder="1" applyAlignment="1">
      <alignment horizontal="center" vertical="center"/>
    </xf>
    <xf numFmtId="0" fontId="4" fillId="7" borderId="17" xfId="0" applyNumberFormat="1" applyFont="1" applyFill="1" applyBorder="1" applyAlignment="1">
      <alignment horizontal="center" vertical="center"/>
    </xf>
    <xf numFmtId="0" fontId="4" fillId="10" borderId="17" xfId="0" applyNumberFormat="1" applyFont="1" applyFill="1" applyBorder="1" applyAlignment="1">
      <alignment horizontal="center" vertical="center"/>
    </xf>
    <xf numFmtId="0" fontId="4" fillId="9" borderId="17" xfId="0" applyNumberFormat="1" applyFont="1" applyFill="1" applyBorder="1" applyAlignment="1">
      <alignment horizontal="center" vertical="center"/>
    </xf>
    <xf numFmtId="0" fontId="4" fillId="6" borderId="17" xfId="0" applyNumberFormat="1" applyFont="1" applyFill="1" applyBorder="1" applyAlignment="1">
      <alignment horizontal="center" vertical="center"/>
    </xf>
    <xf numFmtId="0" fontId="4" fillId="13" borderId="17" xfId="0" applyNumberFormat="1" applyFont="1" applyFill="1" applyBorder="1" applyAlignment="1">
      <alignment horizontal="center" vertical="center"/>
    </xf>
    <xf numFmtId="0" fontId="4" fillId="11" borderId="17" xfId="0" applyNumberFormat="1" applyFont="1" applyFill="1" applyBorder="1" applyAlignment="1">
      <alignment horizontal="center" vertical="center"/>
    </xf>
    <xf numFmtId="0" fontId="4" fillId="12" borderId="17" xfId="0" applyNumberFormat="1" applyFont="1" applyFill="1" applyBorder="1" applyAlignment="1">
      <alignment horizontal="center" vertical="center"/>
    </xf>
    <xf numFmtId="0" fontId="1" fillId="2" borderId="2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10" fillId="0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4" fillId="14" borderId="4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4" borderId="9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vertical="top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/>
    </xf>
    <xf numFmtId="0" fontId="2" fillId="0" borderId="23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top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4" xfId="0" applyNumberFormat="1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3" borderId="29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 wrapText="1"/>
    </xf>
    <xf numFmtId="0" fontId="2" fillId="3" borderId="3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0" fontId="2" fillId="0" borderId="25" xfId="0" applyNumberFormat="1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23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5" fillId="0" borderId="25" xfId="0" applyNumberFormat="1" applyFont="1" applyFill="1" applyBorder="1" applyAlignment="1">
      <alignment horizontal="left" vertical="center" wrapText="1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wrapText="1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3" borderId="22" xfId="0" applyNumberFormat="1" applyFont="1" applyFill="1" applyBorder="1" applyAlignment="1">
      <alignment horizontal="center" vertical="center"/>
    </xf>
    <xf numFmtId="0" fontId="2" fillId="3" borderId="38" xfId="0" applyNumberFormat="1" applyFont="1" applyFill="1" applyBorder="1" applyAlignment="1">
      <alignment horizontal="center" vertical="center"/>
    </xf>
    <xf numFmtId="0" fontId="2" fillId="3" borderId="22" xfId="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0" fontId="2" fillId="3" borderId="38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4" fillId="2" borderId="33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39" xfId="0" applyNumberFormat="1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4" fillId="2" borderId="33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>
      <alignment horizontal="center" vertical="center"/>
    </xf>
    <xf numFmtId="0" fontId="2" fillId="3" borderId="41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4" fillId="2" borderId="37" xfId="0" applyNumberFormat="1" applyFont="1" applyFill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center" vertical="center"/>
    </xf>
    <xf numFmtId="0" fontId="2" fillId="3" borderId="31" xfId="0" applyNumberFormat="1" applyFont="1" applyFill="1" applyBorder="1" applyAlignment="1">
      <alignment horizontal="center" vertical="center"/>
    </xf>
    <xf numFmtId="0" fontId="2" fillId="3" borderId="29" xfId="0" applyNumberFormat="1" applyFont="1" applyFill="1" applyBorder="1" applyAlignment="1">
      <alignment horizontal="center" vertical="center"/>
    </xf>
    <xf numFmtId="0" fontId="2" fillId="3" borderId="43" xfId="0" applyNumberFormat="1" applyFont="1" applyFill="1" applyBorder="1" applyAlignment="1">
      <alignment horizontal="center" vertical="center"/>
    </xf>
    <xf numFmtId="0" fontId="2" fillId="3" borderId="29" xfId="0" applyNumberFormat="1" applyFont="1" applyFill="1" applyBorder="1" applyAlignment="1">
      <alignment vertical="center"/>
    </xf>
    <xf numFmtId="0" fontId="2" fillId="3" borderId="43" xfId="0" applyNumberFormat="1" applyFont="1" applyFill="1" applyBorder="1" applyAlignment="1">
      <alignment vertical="center"/>
    </xf>
    <xf numFmtId="0" fontId="2" fillId="3" borderId="33" xfId="0" applyNumberFormat="1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31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19" xfId="0" applyNumberFormat="1" applyFont="1" applyFill="1" applyBorder="1" applyAlignment="1">
      <alignment horizontal="center" vertical="center"/>
    </xf>
    <xf numFmtId="0" fontId="2" fillId="3" borderId="44" xfId="0" applyNumberFormat="1" applyFont="1" applyFill="1" applyBorder="1" applyAlignment="1">
      <alignment horizontal="center" vertical="center"/>
    </xf>
    <xf numFmtId="0" fontId="2" fillId="3" borderId="45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149</xdr:row>
      <xdr:rowOff>0</xdr:rowOff>
    </xdr:from>
    <xdr:to>
      <xdr:col>15</xdr:col>
      <xdr:colOff>9525</xdr:colOff>
      <xdr:row>149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47882175"/>
          <a:ext cx="729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149</xdr:row>
      <xdr:rowOff>0</xdr:rowOff>
    </xdr:from>
    <xdr:to>
      <xdr:col>15</xdr:col>
      <xdr:colOff>0</xdr:colOff>
      <xdr:row>149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286625" y="478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149</xdr:row>
      <xdr:rowOff>0</xdr:rowOff>
    </xdr:from>
    <xdr:to>
      <xdr:col>14</xdr:col>
      <xdr:colOff>0</xdr:colOff>
      <xdr:row>149</xdr:row>
      <xdr:rowOff>0</xdr:rowOff>
    </xdr:to>
    <xdr:sp>
      <xdr:nvSpPr>
        <xdr:cNvPr id="3" name="Line 3"/>
        <xdr:cNvSpPr>
          <a:spLocks/>
        </xdr:cNvSpPr>
      </xdr:nvSpPr>
      <xdr:spPr>
        <a:xfrm>
          <a:off x="6867525" y="478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149</xdr:row>
      <xdr:rowOff>0</xdr:rowOff>
    </xdr:from>
    <xdr:to>
      <xdr:col>15</xdr:col>
      <xdr:colOff>0</xdr:colOff>
      <xdr:row>149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0" y="47882175"/>
          <a:ext cx="728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149</xdr:row>
      <xdr:rowOff>0</xdr:rowOff>
    </xdr:from>
    <xdr:to>
      <xdr:col>13</xdr:col>
      <xdr:colOff>0</xdr:colOff>
      <xdr:row>149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6448425" y="478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149</xdr:row>
      <xdr:rowOff>0</xdr:rowOff>
    </xdr:from>
    <xdr:to>
      <xdr:col>12</xdr:col>
      <xdr:colOff>0</xdr:colOff>
      <xdr:row>149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6029325" y="478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149</xdr:row>
      <xdr:rowOff>0</xdr:rowOff>
    </xdr:from>
    <xdr:to>
      <xdr:col>11</xdr:col>
      <xdr:colOff>9525</xdr:colOff>
      <xdr:row>149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5543550" y="478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149</xdr:row>
      <xdr:rowOff>0</xdr:rowOff>
    </xdr:from>
    <xdr:to>
      <xdr:col>10</xdr:col>
      <xdr:colOff>0</xdr:colOff>
      <xdr:row>149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5114925" y="478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149</xdr:row>
      <xdr:rowOff>0</xdr:rowOff>
    </xdr:from>
    <xdr:to>
      <xdr:col>9</xdr:col>
      <xdr:colOff>0</xdr:colOff>
      <xdr:row>149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4638675" y="478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149</xdr:row>
      <xdr:rowOff>0</xdr:rowOff>
    </xdr:from>
    <xdr:to>
      <xdr:col>8</xdr:col>
      <xdr:colOff>0</xdr:colOff>
      <xdr:row>149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4152900" y="478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0</xdr:colOff>
      <xdr:row>149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3000375" y="478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149</xdr:row>
      <xdr:rowOff>0</xdr:rowOff>
    </xdr:from>
    <xdr:to>
      <xdr:col>4</xdr:col>
      <xdr:colOff>0</xdr:colOff>
      <xdr:row>149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2686050" y="478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149</xdr:row>
      <xdr:rowOff>0</xdr:rowOff>
    </xdr:from>
    <xdr:to>
      <xdr:col>3</xdr:col>
      <xdr:colOff>0</xdr:colOff>
      <xdr:row>149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2238375" y="478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771650" y="478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342900" y="478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149</xdr:row>
      <xdr:rowOff>0</xdr:rowOff>
    </xdr:from>
    <xdr:to>
      <xdr:col>0</xdr:col>
      <xdr:colOff>0</xdr:colOff>
      <xdr:row>149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0" y="478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149</xdr:row>
      <xdr:rowOff>0</xdr:rowOff>
    </xdr:from>
    <xdr:to>
      <xdr:col>0</xdr:col>
      <xdr:colOff>0</xdr:colOff>
      <xdr:row>149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478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149</xdr:row>
      <xdr:rowOff>0</xdr:rowOff>
    </xdr:from>
    <xdr:to>
      <xdr:col>15</xdr:col>
      <xdr:colOff>0</xdr:colOff>
      <xdr:row>149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0" y="47882175"/>
          <a:ext cx="728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149</xdr:row>
      <xdr:rowOff>0</xdr:rowOff>
    </xdr:from>
    <xdr:to>
      <xdr:col>15</xdr:col>
      <xdr:colOff>0</xdr:colOff>
      <xdr:row>149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0" y="47882175"/>
          <a:ext cx="728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149</xdr:row>
      <xdr:rowOff>0</xdr:rowOff>
    </xdr:from>
    <xdr:to>
      <xdr:col>15</xdr:col>
      <xdr:colOff>0</xdr:colOff>
      <xdr:row>149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0" y="47882175"/>
          <a:ext cx="728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149</xdr:row>
      <xdr:rowOff>0</xdr:rowOff>
    </xdr:from>
    <xdr:to>
      <xdr:col>15</xdr:col>
      <xdr:colOff>0</xdr:colOff>
      <xdr:row>149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0" y="47882175"/>
          <a:ext cx="728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149</xdr:row>
      <xdr:rowOff>0</xdr:rowOff>
    </xdr:from>
    <xdr:to>
      <xdr:col>15</xdr:col>
      <xdr:colOff>0</xdr:colOff>
      <xdr:row>149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0" y="47882175"/>
          <a:ext cx="728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149</xdr:row>
      <xdr:rowOff>0</xdr:rowOff>
    </xdr:from>
    <xdr:to>
      <xdr:col>15</xdr:col>
      <xdr:colOff>0</xdr:colOff>
      <xdr:row>149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0" y="47882175"/>
          <a:ext cx="728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149</xdr:row>
      <xdr:rowOff>0</xdr:rowOff>
    </xdr:from>
    <xdr:to>
      <xdr:col>15</xdr:col>
      <xdr:colOff>0</xdr:colOff>
      <xdr:row>149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0" y="47882175"/>
          <a:ext cx="728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150</xdr:row>
      <xdr:rowOff>0</xdr:rowOff>
    </xdr:from>
    <xdr:to>
      <xdr:col>15</xdr:col>
      <xdr:colOff>0</xdr:colOff>
      <xdr:row>150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7286625" y="4814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150</xdr:row>
      <xdr:rowOff>0</xdr:rowOff>
    </xdr:from>
    <xdr:to>
      <xdr:col>14</xdr:col>
      <xdr:colOff>0</xdr:colOff>
      <xdr:row>150</xdr:row>
      <xdr:rowOff>0</xdr:rowOff>
    </xdr:to>
    <xdr:sp>
      <xdr:nvSpPr>
        <xdr:cNvPr id="26" name="Line 26"/>
        <xdr:cNvSpPr>
          <a:spLocks/>
        </xdr:cNvSpPr>
      </xdr:nvSpPr>
      <xdr:spPr>
        <a:xfrm>
          <a:off x="6867525" y="4814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150</xdr:row>
      <xdr:rowOff>0</xdr:rowOff>
    </xdr:from>
    <xdr:to>
      <xdr:col>13</xdr:col>
      <xdr:colOff>0</xdr:colOff>
      <xdr:row>150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6448425" y="4814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150</xdr:row>
      <xdr:rowOff>0</xdr:rowOff>
    </xdr:from>
    <xdr:to>
      <xdr:col>12</xdr:col>
      <xdr:colOff>0</xdr:colOff>
      <xdr:row>150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6029325" y="4814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150</xdr:row>
      <xdr:rowOff>0</xdr:rowOff>
    </xdr:from>
    <xdr:to>
      <xdr:col>11</xdr:col>
      <xdr:colOff>9525</xdr:colOff>
      <xdr:row>150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5543550" y="4814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150</xdr:row>
      <xdr:rowOff>0</xdr:rowOff>
    </xdr:from>
    <xdr:to>
      <xdr:col>10</xdr:col>
      <xdr:colOff>0</xdr:colOff>
      <xdr:row>150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5114925" y="4814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150</xdr:row>
      <xdr:rowOff>0</xdr:rowOff>
    </xdr:from>
    <xdr:to>
      <xdr:col>9</xdr:col>
      <xdr:colOff>0</xdr:colOff>
      <xdr:row>150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4638675" y="4814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150</xdr:row>
      <xdr:rowOff>0</xdr:rowOff>
    </xdr:from>
    <xdr:to>
      <xdr:col>8</xdr:col>
      <xdr:colOff>0</xdr:colOff>
      <xdr:row>150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4152900" y="4814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33" name="Line 33"/>
        <xdr:cNvSpPr>
          <a:spLocks/>
        </xdr:cNvSpPr>
      </xdr:nvSpPr>
      <xdr:spPr>
        <a:xfrm flipH="1" flipV="1">
          <a:off x="3000375" y="4814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150</xdr:row>
      <xdr:rowOff>0</xdr:rowOff>
    </xdr:from>
    <xdr:to>
      <xdr:col>4</xdr:col>
      <xdr:colOff>0</xdr:colOff>
      <xdr:row>150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2686050" y="4814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238375" y="4814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150</xdr:row>
      <xdr:rowOff>0</xdr:rowOff>
    </xdr:from>
    <xdr:to>
      <xdr:col>2</xdr:col>
      <xdr:colOff>0</xdr:colOff>
      <xdr:row>150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771650" y="4814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" y="4814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150"/>
  <sheetViews>
    <sheetView tabSelected="1" view="pageBreakPreview" zoomScaleSheetLayoutView="100" workbookViewId="0" topLeftCell="A1">
      <selection activeCell="O148" sqref="O148"/>
    </sheetView>
  </sheetViews>
  <sheetFormatPr defaultColWidth="9.140625" defaultRowHeight="12.75"/>
  <cols>
    <col min="1" max="1" width="5.140625" style="2" customWidth="1"/>
    <col min="2" max="2" width="21.421875" style="2" customWidth="1"/>
    <col min="3" max="3" width="7.00390625" style="2" customWidth="1"/>
    <col min="4" max="4" width="6.7109375" style="2" customWidth="1"/>
    <col min="5" max="5" width="4.7109375" style="2" customWidth="1"/>
    <col min="6" max="6" width="5.140625" style="2" customWidth="1"/>
    <col min="7" max="7" width="4.7109375" style="2" customWidth="1"/>
    <col min="8" max="8" width="7.421875" style="2" customWidth="1"/>
    <col min="9" max="9" width="7.28125" style="2" customWidth="1"/>
    <col min="10" max="10" width="7.140625" style="2" customWidth="1"/>
    <col min="11" max="11" width="6.28125" style="2" customWidth="1"/>
    <col min="12" max="12" width="7.421875" style="2" customWidth="1"/>
    <col min="13" max="15" width="6.28125" style="2" customWidth="1"/>
    <col min="16" max="16" width="6.421875" style="1" customWidth="1"/>
    <col min="17" max="17" width="55.7109375" style="2" customWidth="1"/>
    <col min="18" max="18" width="7.28125" style="1" customWidth="1"/>
    <col min="19" max="22" width="6.28125" style="2" hidden="1" customWidth="1"/>
    <col min="23" max="16384" width="6.28125" style="2" customWidth="1"/>
  </cols>
  <sheetData>
    <row r="1" spans="1:17" ht="21" customHeight="1" thickBot="1">
      <c r="A1" s="237" t="s">
        <v>76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</row>
    <row r="2" spans="1:18" s="3" customFormat="1" ht="24" customHeight="1" thickBot="1">
      <c r="A2" s="198" t="s">
        <v>100</v>
      </c>
      <c r="B2" s="201" t="s">
        <v>148</v>
      </c>
      <c r="C2" s="207" t="s">
        <v>98</v>
      </c>
      <c r="D2" s="197"/>
      <c r="E2" s="203" t="s">
        <v>48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5"/>
      <c r="Q2" s="201" t="s">
        <v>101</v>
      </c>
      <c r="R2" s="200"/>
    </row>
    <row r="3" spans="1:18" s="4" customFormat="1" ht="59.25" customHeight="1" thickBot="1">
      <c r="A3" s="199"/>
      <c r="B3" s="206"/>
      <c r="C3" s="39" t="s">
        <v>102</v>
      </c>
      <c r="D3" s="39" t="s">
        <v>103</v>
      </c>
      <c r="E3" s="78" t="s">
        <v>104</v>
      </c>
      <c r="F3" s="78" t="s">
        <v>22</v>
      </c>
      <c r="G3" s="78" t="s">
        <v>69</v>
      </c>
      <c r="H3" s="84" t="s">
        <v>189</v>
      </c>
      <c r="I3" s="86" t="s">
        <v>105</v>
      </c>
      <c r="J3" s="82" t="s">
        <v>106</v>
      </c>
      <c r="K3" s="90" t="s">
        <v>150</v>
      </c>
      <c r="L3" s="88" t="s">
        <v>183</v>
      </c>
      <c r="M3" s="80" t="s">
        <v>107</v>
      </c>
      <c r="N3" s="105" t="s">
        <v>108</v>
      </c>
      <c r="O3" s="92" t="s">
        <v>151</v>
      </c>
      <c r="P3" s="94" t="s">
        <v>152</v>
      </c>
      <c r="Q3" s="202"/>
      <c r="R3" s="200"/>
    </row>
    <row r="4" spans="1:18" s="72" customFormat="1" ht="15" customHeight="1" thickBot="1">
      <c r="A4" s="71">
        <v>1</v>
      </c>
      <c r="B4" s="71">
        <v>2</v>
      </c>
      <c r="C4" s="71">
        <v>3</v>
      </c>
      <c r="D4" s="71">
        <v>4</v>
      </c>
      <c r="E4" s="79">
        <v>5</v>
      </c>
      <c r="F4" s="79">
        <v>6</v>
      </c>
      <c r="G4" s="79">
        <v>7</v>
      </c>
      <c r="H4" s="85">
        <v>8</v>
      </c>
      <c r="I4" s="87">
        <v>9</v>
      </c>
      <c r="J4" s="83">
        <v>10</v>
      </c>
      <c r="K4" s="91">
        <v>11</v>
      </c>
      <c r="L4" s="89">
        <v>12</v>
      </c>
      <c r="M4" s="81">
        <v>13</v>
      </c>
      <c r="N4" s="106">
        <v>14</v>
      </c>
      <c r="O4" s="93">
        <v>15</v>
      </c>
      <c r="P4" s="95">
        <v>16</v>
      </c>
      <c r="Q4" s="71">
        <v>17</v>
      </c>
      <c r="R4" s="6"/>
    </row>
    <row r="5" spans="1:17" s="44" customFormat="1" ht="35.25" customHeight="1">
      <c r="A5" s="250" t="s">
        <v>114</v>
      </c>
      <c r="B5" s="211" t="s">
        <v>115</v>
      </c>
      <c r="C5" s="5"/>
      <c r="D5" s="5">
        <v>192.7</v>
      </c>
      <c r="E5" s="5">
        <v>1</v>
      </c>
      <c r="F5" s="5"/>
      <c r="G5" s="5"/>
      <c r="H5" s="5"/>
      <c r="I5" s="5"/>
      <c r="J5" s="5"/>
      <c r="K5" s="5"/>
      <c r="L5" s="5">
        <v>1</v>
      </c>
      <c r="M5" s="5"/>
      <c r="N5" s="5"/>
      <c r="O5" s="5"/>
      <c r="P5" s="5">
        <v>1</v>
      </c>
      <c r="Q5" s="159" t="s">
        <v>52</v>
      </c>
    </row>
    <row r="6" spans="1:17" s="44" customFormat="1" ht="15" customHeight="1">
      <c r="A6" s="251"/>
      <c r="B6" s="212"/>
      <c r="C6" s="7"/>
      <c r="D6" s="32">
        <v>193.05</v>
      </c>
      <c r="E6" s="7"/>
      <c r="F6" s="7"/>
      <c r="G6" s="7"/>
      <c r="H6" s="7"/>
      <c r="I6" s="7"/>
      <c r="J6" s="7"/>
      <c r="K6" s="7"/>
      <c r="L6" s="7"/>
      <c r="M6" s="7">
        <v>1</v>
      </c>
      <c r="N6" s="7">
        <v>1</v>
      </c>
      <c r="O6" s="7"/>
      <c r="P6" s="7">
        <v>1</v>
      </c>
      <c r="Q6" s="160" t="s">
        <v>3</v>
      </c>
    </row>
    <row r="7" spans="1:17" s="44" customFormat="1" ht="20.25" customHeight="1">
      <c r="A7" s="251"/>
      <c r="B7" s="212"/>
      <c r="C7" s="7">
        <v>211</v>
      </c>
      <c r="D7" s="32"/>
      <c r="E7" s="7"/>
      <c r="F7" s="7"/>
      <c r="G7" s="7"/>
      <c r="H7" s="7"/>
      <c r="I7" s="7"/>
      <c r="J7" s="7"/>
      <c r="K7" s="7"/>
      <c r="L7" s="7"/>
      <c r="M7" s="7">
        <v>1</v>
      </c>
      <c r="N7" s="7"/>
      <c r="O7" s="7"/>
      <c r="P7" s="7">
        <v>1</v>
      </c>
      <c r="Q7" s="160" t="s">
        <v>78</v>
      </c>
    </row>
    <row r="8" spans="1:17" s="44" customFormat="1" ht="15" customHeight="1">
      <c r="A8" s="251"/>
      <c r="B8" s="212"/>
      <c r="C8" s="7">
        <v>211</v>
      </c>
      <c r="D8" s="32"/>
      <c r="E8" s="7"/>
      <c r="F8" s="7"/>
      <c r="G8" s="7"/>
      <c r="H8" s="7"/>
      <c r="I8" s="7"/>
      <c r="J8" s="7"/>
      <c r="K8" s="7"/>
      <c r="L8" s="7">
        <v>1</v>
      </c>
      <c r="M8" s="7">
        <v>1</v>
      </c>
      <c r="N8" s="7"/>
      <c r="O8" s="7"/>
      <c r="P8" s="7"/>
      <c r="Q8" s="160" t="s">
        <v>4</v>
      </c>
    </row>
    <row r="9" spans="1:17" s="44" customFormat="1" ht="36" customHeight="1">
      <c r="A9" s="251"/>
      <c r="B9" s="212"/>
      <c r="C9" s="7">
        <v>215</v>
      </c>
      <c r="D9" s="32"/>
      <c r="E9" s="7"/>
      <c r="F9" s="7">
        <v>1</v>
      </c>
      <c r="G9" s="7"/>
      <c r="H9" s="7"/>
      <c r="I9" s="7"/>
      <c r="J9" s="7"/>
      <c r="K9" s="7"/>
      <c r="L9" s="7">
        <v>2</v>
      </c>
      <c r="M9" s="7"/>
      <c r="N9" s="7"/>
      <c r="O9" s="7"/>
      <c r="P9" s="7">
        <v>1</v>
      </c>
      <c r="Q9" s="161" t="s">
        <v>53</v>
      </c>
    </row>
    <row r="10" spans="1:17" s="44" customFormat="1" ht="21" customHeight="1">
      <c r="A10" s="251"/>
      <c r="B10" s="212"/>
      <c r="C10" s="7">
        <v>215</v>
      </c>
      <c r="D10" s="32"/>
      <c r="E10" s="7"/>
      <c r="F10" s="7"/>
      <c r="G10" s="7"/>
      <c r="H10" s="7"/>
      <c r="I10" s="7"/>
      <c r="J10" s="7"/>
      <c r="K10" s="7"/>
      <c r="L10" s="7">
        <v>1</v>
      </c>
      <c r="M10" s="7">
        <v>1</v>
      </c>
      <c r="N10" s="7"/>
      <c r="O10" s="7"/>
      <c r="P10" s="7"/>
      <c r="Q10" s="162" t="s">
        <v>79</v>
      </c>
    </row>
    <row r="11" spans="1:17" s="44" customFormat="1" ht="39" customHeight="1">
      <c r="A11" s="251"/>
      <c r="B11" s="212"/>
      <c r="C11" s="7"/>
      <c r="D11" s="32">
        <v>250</v>
      </c>
      <c r="E11" s="7">
        <v>1</v>
      </c>
      <c r="F11" s="7"/>
      <c r="G11" s="7"/>
      <c r="H11" s="7"/>
      <c r="I11" s="7"/>
      <c r="J11" s="7"/>
      <c r="K11" s="7"/>
      <c r="L11" s="7">
        <v>1</v>
      </c>
      <c r="M11" s="7">
        <v>1</v>
      </c>
      <c r="N11" s="7"/>
      <c r="O11" s="7"/>
      <c r="P11" s="7">
        <v>1</v>
      </c>
      <c r="Q11" s="163" t="s">
        <v>54</v>
      </c>
    </row>
    <row r="12" spans="1:17" s="44" customFormat="1" ht="13.5" customHeight="1">
      <c r="A12" s="251"/>
      <c r="B12" s="212"/>
      <c r="C12" s="7">
        <v>250</v>
      </c>
      <c r="D12" s="56"/>
      <c r="E12" s="7"/>
      <c r="F12" s="7"/>
      <c r="G12" s="7"/>
      <c r="H12" s="7"/>
      <c r="I12" s="7"/>
      <c r="J12" s="7"/>
      <c r="K12" s="7"/>
      <c r="L12" s="7"/>
      <c r="M12" s="7">
        <v>1</v>
      </c>
      <c r="N12" s="7"/>
      <c r="O12" s="7"/>
      <c r="P12" s="7">
        <v>1</v>
      </c>
      <c r="Q12" s="164" t="s">
        <v>18</v>
      </c>
    </row>
    <row r="13" spans="1:17" s="44" customFormat="1" ht="36.75" customHeight="1">
      <c r="A13" s="251"/>
      <c r="B13" s="212"/>
      <c r="C13" s="7">
        <v>283</v>
      </c>
      <c r="D13" s="56"/>
      <c r="E13" s="7">
        <v>1</v>
      </c>
      <c r="F13" s="7"/>
      <c r="G13" s="7"/>
      <c r="H13" s="7"/>
      <c r="I13" s="7"/>
      <c r="J13" s="7"/>
      <c r="K13" s="7"/>
      <c r="L13" s="7">
        <v>1</v>
      </c>
      <c r="M13" s="7"/>
      <c r="N13" s="7"/>
      <c r="O13" s="7"/>
      <c r="P13" s="7">
        <v>1</v>
      </c>
      <c r="Q13" s="163" t="s">
        <v>55</v>
      </c>
    </row>
    <row r="14" spans="1:17" s="6" customFormat="1" ht="36" customHeight="1" thickBot="1">
      <c r="A14" s="251"/>
      <c r="B14" s="212"/>
      <c r="C14" s="7"/>
      <c r="D14" s="32">
        <v>286</v>
      </c>
      <c r="E14" s="7">
        <v>1</v>
      </c>
      <c r="F14" s="7"/>
      <c r="G14" s="7"/>
      <c r="H14" s="7"/>
      <c r="I14" s="7"/>
      <c r="J14" s="7"/>
      <c r="K14" s="7"/>
      <c r="L14" s="7">
        <v>1</v>
      </c>
      <c r="M14" s="7">
        <v>1</v>
      </c>
      <c r="N14" s="7"/>
      <c r="O14" s="7"/>
      <c r="P14" s="7">
        <v>1</v>
      </c>
      <c r="Q14" s="163" t="s">
        <v>56</v>
      </c>
    </row>
    <row r="15" spans="1:17" s="44" customFormat="1" ht="15" customHeight="1" thickBot="1">
      <c r="A15" s="221" t="s">
        <v>112</v>
      </c>
      <c r="B15" s="222"/>
      <c r="C15" s="222"/>
      <c r="D15" s="223"/>
      <c r="E15" s="97">
        <f aca="true" t="shared" si="0" ref="E15:P15">SUM(E5:E14)</f>
        <v>4</v>
      </c>
      <c r="F15" s="97">
        <f t="shared" si="0"/>
        <v>1</v>
      </c>
      <c r="G15" s="97">
        <f t="shared" si="0"/>
        <v>0</v>
      </c>
      <c r="H15" s="98">
        <f t="shared" si="0"/>
        <v>0</v>
      </c>
      <c r="I15" s="96">
        <f t="shared" si="0"/>
        <v>0</v>
      </c>
      <c r="J15" s="99">
        <f t="shared" si="0"/>
        <v>0</v>
      </c>
      <c r="K15" s="100">
        <f t="shared" si="0"/>
        <v>0</v>
      </c>
      <c r="L15" s="101">
        <f t="shared" si="0"/>
        <v>8</v>
      </c>
      <c r="M15" s="102">
        <f t="shared" si="0"/>
        <v>7</v>
      </c>
      <c r="N15" s="117">
        <f t="shared" si="0"/>
        <v>1</v>
      </c>
      <c r="O15" s="103">
        <f t="shared" si="0"/>
        <v>0</v>
      </c>
      <c r="P15" s="104">
        <f t="shared" si="0"/>
        <v>8</v>
      </c>
      <c r="Q15" s="20"/>
    </row>
    <row r="16" spans="1:17" s="6" customFormat="1" ht="35.25" customHeight="1" thickBot="1">
      <c r="A16" s="245" t="s">
        <v>116</v>
      </c>
      <c r="B16" s="236"/>
      <c r="C16" s="34"/>
      <c r="D16" s="66">
        <v>0.45</v>
      </c>
      <c r="E16" s="18">
        <v>1</v>
      </c>
      <c r="F16" s="18"/>
      <c r="G16" s="18"/>
      <c r="H16" s="18"/>
      <c r="I16" s="18"/>
      <c r="J16" s="18">
        <v>1</v>
      </c>
      <c r="K16" s="18"/>
      <c r="L16" s="18">
        <v>1</v>
      </c>
      <c r="M16" s="18"/>
      <c r="N16" s="18"/>
      <c r="O16" s="18"/>
      <c r="P16" s="142">
        <v>1</v>
      </c>
      <c r="Q16" s="159" t="s">
        <v>57</v>
      </c>
    </row>
    <row r="17" spans="1:17" s="44" customFormat="1" ht="15.75" customHeight="1" thickBot="1">
      <c r="A17" s="221" t="s">
        <v>112</v>
      </c>
      <c r="B17" s="222"/>
      <c r="C17" s="222"/>
      <c r="D17" s="223"/>
      <c r="E17" s="97">
        <f aca="true" t="shared" si="1" ref="E17:P17">SUM(E16)</f>
        <v>1</v>
      </c>
      <c r="F17" s="97">
        <f t="shared" si="1"/>
        <v>0</v>
      </c>
      <c r="G17" s="97">
        <f t="shared" si="1"/>
        <v>0</v>
      </c>
      <c r="H17" s="98">
        <f t="shared" si="1"/>
        <v>0</v>
      </c>
      <c r="I17" s="96">
        <f t="shared" si="1"/>
        <v>0</v>
      </c>
      <c r="J17" s="99">
        <f t="shared" si="1"/>
        <v>1</v>
      </c>
      <c r="K17" s="100">
        <f t="shared" si="1"/>
        <v>0</v>
      </c>
      <c r="L17" s="101">
        <f t="shared" si="1"/>
        <v>1</v>
      </c>
      <c r="M17" s="102">
        <f t="shared" si="1"/>
        <v>0</v>
      </c>
      <c r="N17" s="117">
        <f t="shared" si="1"/>
        <v>0</v>
      </c>
      <c r="O17" s="103">
        <f t="shared" si="1"/>
        <v>0</v>
      </c>
      <c r="P17" s="104">
        <f t="shared" si="1"/>
        <v>1</v>
      </c>
      <c r="Q17" s="165"/>
    </row>
    <row r="18" spans="1:17" s="44" customFormat="1" ht="16.5" customHeight="1">
      <c r="A18" s="250" t="s">
        <v>117</v>
      </c>
      <c r="B18" s="208" t="s">
        <v>118</v>
      </c>
      <c r="C18" s="51"/>
      <c r="D18" s="7">
        <v>313</v>
      </c>
      <c r="E18" s="7"/>
      <c r="F18" s="7"/>
      <c r="G18" s="7"/>
      <c r="H18" s="7"/>
      <c r="I18" s="7"/>
      <c r="J18" s="7"/>
      <c r="K18" s="7"/>
      <c r="L18" s="7">
        <v>1</v>
      </c>
      <c r="M18" s="7">
        <v>1</v>
      </c>
      <c r="N18" s="7"/>
      <c r="O18" s="7"/>
      <c r="P18" s="7"/>
      <c r="Q18" s="166" t="s">
        <v>5</v>
      </c>
    </row>
    <row r="19" spans="1:17" s="44" customFormat="1" ht="23.25" customHeight="1">
      <c r="A19" s="251"/>
      <c r="B19" s="210"/>
      <c r="C19" s="7">
        <v>322</v>
      </c>
      <c r="D19" s="7"/>
      <c r="E19" s="7"/>
      <c r="F19" s="7"/>
      <c r="G19" s="69"/>
      <c r="H19" s="7"/>
      <c r="I19" s="7"/>
      <c r="J19" s="7"/>
      <c r="K19" s="7">
        <v>1</v>
      </c>
      <c r="L19" s="7"/>
      <c r="M19" s="7"/>
      <c r="N19" s="7"/>
      <c r="O19" s="7"/>
      <c r="P19" s="7"/>
      <c r="Q19" s="164" t="s">
        <v>188</v>
      </c>
    </row>
    <row r="20" spans="1:17" s="6" customFormat="1" ht="37.5" customHeight="1">
      <c r="A20" s="251"/>
      <c r="B20" s="210"/>
      <c r="C20" s="7"/>
      <c r="D20" s="7">
        <v>322</v>
      </c>
      <c r="E20" s="7"/>
      <c r="F20" s="7">
        <v>1</v>
      </c>
      <c r="G20" s="7"/>
      <c r="H20" s="7"/>
      <c r="I20" s="7"/>
      <c r="J20" s="7"/>
      <c r="K20" s="7"/>
      <c r="L20" s="7">
        <v>1</v>
      </c>
      <c r="M20" s="7">
        <v>1</v>
      </c>
      <c r="N20" s="7"/>
      <c r="O20" s="7"/>
      <c r="P20" s="7">
        <v>1</v>
      </c>
      <c r="Q20" s="161" t="s">
        <v>58</v>
      </c>
    </row>
    <row r="21" spans="1:17" s="44" customFormat="1" ht="21.75" customHeight="1">
      <c r="A21" s="251"/>
      <c r="B21" s="210"/>
      <c r="C21" s="5">
        <v>345</v>
      </c>
      <c r="D21" s="5"/>
      <c r="E21" s="5"/>
      <c r="F21" s="5"/>
      <c r="G21" s="5"/>
      <c r="H21" s="5"/>
      <c r="I21" s="5"/>
      <c r="J21" s="5"/>
      <c r="K21" s="5"/>
      <c r="L21" s="5"/>
      <c r="M21" s="5">
        <v>1</v>
      </c>
      <c r="N21" s="5"/>
      <c r="O21" s="5"/>
      <c r="P21" s="5"/>
      <c r="Q21" s="167" t="s">
        <v>72</v>
      </c>
    </row>
    <row r="22" spans="1:18" ht="21.75" customHeight="1">
      <c r="A22" s="251"/>
      <c r="B22" s="210"/>
      <c r="C22" s="5">
        <v>380</v>
      </c>
      <c r="D22" s="5"/>
      <c r="E22" s="5"/>
      <c r="F22" s="5"/>
      <c r="G22" s="5"/>
      <c r="H22" s="5"/>
      <c r="I22" s="5"/>
      <c r="J22" s="5"/>
      <c r="K22" s="5"/>
      <c r="L22" s="5"/>
      <c r="M22" s="5">
        <v>1</v>
      </c>
      <c r="N22" s="5">
        <v>1</v>
      </c>
      <c r="O22" s="5"/>
      <c r="P22" s="5">
        <v>1</v>
      </c>
      <c r="Q22" s="167" t="s">
        <v>19</v>
      </c>
      <c r="R22" s="6"/>
    </row>
    <row r="23" spans="1:18" ht="21" customHeight="1">
      <c r="A23" s="251"/>
      <c r="B23" s="210"/>
      <c r="C23" s="5">
        <v>386</v>
      </c>
      <c r="D23" s="5"/>
      <c r="E23" s="5"/>
      <c r="F23" s="5"/>
      <c r="G23" s="5"/>
      <c r="H23" s="5"/>
      <c r="I23" s="5"/>
      <c r="J23" s="5"/>
      <c r="K23" s="5"/>
      <c r="L23" s="5"/>
      <c r="M23" s="5">
        <v>1</v>
      </c>
      <c r="N23" s="5"/>
      <c r="O23" s="5"/>
      <c r="P23" s="5">
        <v>1</v>
      </c>
      <c r="Q23" s="167" t="s">
        <v>190</v>
      </c>
      <c r="R23" s="6"/>
    </row>
    <row r="24" spans="1:18" ht="35.25" customHeight="1">
      <c r="A24" s="251"/>
      <c r="B24" s="210"/>
      <c r="C24" s="7">
        <v>388</v>
      </c>
      <c r="D24" s="7"/>
      <c r="E24" s="7"/>
      <c r="F24" s="7">
        <v>1</v>
      </c>
      <c r="G24" s="7"/>
      <c r="H24" s="7"/>
      <c r="I24" s="7"/>
      <c r="J24" s="7"/>
      <c r="K24" s="7"/>
      <c r="L24" s="7">
        <v>1</v>
      </c>
      <c r="M24" s="7"/>
      <c r="N24" s="7"/>
      <c r="O24" s="7"/>
      <c r="P24" s="7">
        <v>1</v>
      </c>
      <c r="Q24" s="168" t="s">
        <v>59</v>
      </c>
      <c r="R24" s="6"/>
    </row>
    <row r="25" spans="1:18" ht="36" customHeight="1">
      <c r="A25" s="251"/>
      <c r="B25" s="210"/>
      <c r="C25" s="7"/>
      <c r="D25" s="7">
        <v>415</v>
      </c>
      <c r="E25" s="7"/>
      <c r="F25" s="7">
        <v>1</v>
      </c>
      <c r="G25" s="7"/>
      <c r="H25" s="7"/>
      <c r="I25" s="7"/>
      <c r="J25" s="7"/>
      <c r="K25" s="7"/>
      <c r="L25" s="7">
        <v>1</v>
      </c>
      <c r="M25" s="7"/>
      <c r="N25" s="7"/>
      <c r="O25" s="7"/>
      <c r="P25" s="7">
        <v>1</v>
      </c>
      <c r="Q25" s="168" t="s">
        <v>60</v>
      </c>
      <c r="R25" s="6"/>
    </row>
    <row r="26" spans="1:18" ht="23.25" customHeight="1" thickBot="1">
      <c r="A26" s="252"/>
      <c r="B26" s="209"/>
      <c r="C26" s="143">
        <v>433.9</v>
      </c>
      <c r="D26" s="143"/>
      <c r="E26" s="143">
        <v>1</v>
      </c>
      <c r="F26" s="143"/>
      <c r="G26" s="143"/>
      <c r="H26" s="143"/>
      <c r="I26" s="143"/>
      <c r="J26" s="143"/>
      <c r="K26" s="143"/>
      <c r="L26" s="143">
        <v>1</v>
      </c>
      <c r="M26" s="143"/>
      <c r="N26" s="143"/>
      <c r="O26" s="143"/>
      <c r="P26" s="143">
        <v>1</v>
      </c>
      <c r="Q26" s="192" t="s">
        <v>21</v>
      </c>
      <c r="R26" s="6"/>
    </row>
    <row r="27" spans="1:18" ht="20.25" customHeight="1">
      <c r="A27" s="250" t="s">
        <v>117</v>
      </c>
      <c r="B27" s="208" t="s">
        <v>118</v>
      </c>
      <c r="C27" s="51">
        <v>434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>
        <v>1</v>
      </c>
      <c r="P27" s="51"/>
      <c r="Q27" s="166" t="s">
        <v>81</v>
      </c>
      <c r="R27" s="6"/>
    </row>
    <row r="28" spans="1:18" s="74" customFormat="1" ht="14.25" customHeight="1">
      <c r="A28" s="251"/>
      <c r="B28" s="210"/>
      <c r="C28" s="32"/>
      <c r="D28" s="7">
        <v>443</v>
      </c>
      <c r="E28" s="7"/>
      <c r="F28" s="7"/>
      <c r="G28" s="7"/>
      <c r="H28" s="7"/>
      <c r="I28" s="7"/>
      <c r="J28" s="7"/>
      <c r="K28" s="7"/>
      <c r="L28" s="7"/>
      <c r="M28" s="7">
        <v>1</v>
      </c>
      <c r="N28" s="7">
        <v>1</v>
      </c>
      <c r="O28" s="7"/>
      <c r="P28" s="7">
        <v>1</v>
      </c>
      <c r="Q28" s="160" t="s">
        <v>136</v>
      </c>
      <c r="R28" s="73"/>
    </row>
    <row r="29" spans="1:18" ht="36.75" customHeight="1" thickBot="1">
      <c r="A29" s="252"/>
      <c r="B29" s="209"/>
      <c r="C29" s="32">
        <v>455</v>
      </c>
      <c r="D29" s="7"/>
      <c r="E29" s="7">
        <v>1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>
        <v>1</v>
      </c>
      <c r="Q29" s="168" t="s">
        <v>61</v>
      </c>
      <c r="R29" s="6"/>
    </row>
    <row r="30" spans="1:18" s="11" customFormat="1" ht="18" customHeight="1" thickBot="1">
      <c r="A30" s="224" t="s">
        <v>109</v>
      </c>
      <c r="B30" s="225"/>
      <c r="C30" s="225"/>
      <c r="D30" s="226"/>
      <c r="E30" s="118">
        <f aca="true" t="shared" si="2" ref="E30:P30">SUM(E18:E29)</f>
        <v>2</v>
      </c>
      <c r="F30" s="118">
        <f t="shared" si="2"/>
        <v>3</v>
      </c>
      <c r="G30" s="118">
        <f t="shared" si="2"/>
        <v>0</v>
      </c>
      <c r="H30" s="119">
        <f t="shared" si="2"/>
        <v>0</v>
      </c>
      <c r="I30" s="120">
        <f t="shared" si="2"/>
        <v>0</v>
      </c>
      <c r="J30" s="121">
        <f t="shared" si="2"/>
        <v>0</v>
      </c>
      <c r="K30" s="122">
        <f t="shared" si="2"/>
        <v>1</v>
      </c>
      <c r="L30" s="123">
        <f t="shared" si="2"/>
        <v>5</v>
      </c>
      <c r="M30" s="124">
        <f t="shared" si="2"/>
        <v>6</v>
      </c>
      <c r="N30" s="125">
        <f t="shared" si="2"/>
        <v>2</v>
      </c>
      <c r="O30" s="126">
        <f t="shared" si="2"/>
        <v>1</v>
      </c>
      <c r="P30" s="127">
        <f t="shared" si="2"/>
        <v>8</v>
      </c>
      <c r="Q30" s="10"/>
      <c r="R30" s="47"/>
    </row>
    <row r="31" spans="1:17" s="47" customFormat="1" ht="22.5" customHeight="1">
      <c r="A31" s="248" t="s">
        <v>119</v>
      </c>
      <c r="B31" s="230"/>
      <c r="C31" s="7">
        <v>13</v>
      </c>
      <c r="D31" s="5"/>
      <c r="E31" s="50"/>
      <c r="F31" s="50"/>
      <c r="G31" s="50"/>
      <c r="H31" s="50"/>
      <c r="I31" s="50"/>
      <c r="J31" s="50"/>
      <c r="K31" s="50"/>
      <c r="L31" s="5">
        <v>1</v>
      </c>
      <c r="M31" s="5"/>
      <c r="N31" s="5"/>
      <c r="O31" s="50"/>
      <c r="P31" s="5"/>
      <c r="Q31" s="164" t="s">
        <v>49</v>
      </c>
    </row>
    <row r="32" spans="1:18" s="46" customFormat="1" ht="21.75" customHeight="1">
      <c r="A32" s="246"/>
      <c r="B32" s="231"/>
      <c r="C32" s="7"/>
      <c r="D32" s="7">
        <v>13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>
        <v>1</v>
      </c>
      <c r="P32" s="7">
        <v>1</v>
      </c>
      <c r="Q32" s="160" t="s">
        <v>0</v>
      </c>
      <c r="R32" s="47"/>
    </row>
    <row r="33" spans="1:18" s="46" customFormat="1" ht="21.75" customHeight="1">
      <c r="A33" s="246"/>
      <c r="B33" s="231"/>
      <c r="C33" s="7">
        <v>14.3</v>
      </c>
      <c r="D33" s="7"/>
      <c r="E33" s="7"/>
      <c r="F33" s="7"/>
      <c r="G33" s="7"/>
      <c r="H33" s="7"/>
      <c r="I33" s="7"/>
      <c r="J33" s="7"/>
      <c r="K33" s="7"/>
      <c r="L33" s="7">
        <v>1</v>
      </c>
      <c r="M33" s="7"/>
      <c r="N33" s="7"/>
      <c r="O33" s="7"/>
      <c r="P33" s="7">
        <v>1</v>
      </c>
      <c r="Q33" s="164" t="s">
        <v>50</v>
      </c>
      <c r="R33" s="47"/>
    </row>
    <row r="34" spans="1:18" s="46" customFormat="1" ht="39" customHeight="1">
      <c r="A34" s="246"/>
      <c r="B34" s="231"/>
      <c r="C34" s="7">
        <v>15.15</v>
      </c>
      <c r="D34" s="7"/>
      <c r="E34" s="7"/>
      <c r="F34" s="7">
        <v>1</v>
      </c>
      <c r="G34" s="7"/>
      <c r="H34" s="7"/>
      <c r="I34" s="7"/>
      <c r="J34" s="7"/>
      <c r="K34" s="7"/>
      <c r="L34" s="7">
        <v>1</v>
      </c>
      <c r="M34" s="7"/>
      <c r="N34" s="7"/>
      <c r="O34" s="7"/>
      <c r="P34" s="7">
        <v>1</v>
      </c>
      <c r="Q34" s="169" t="s">
        <v>62</v>
      </c>
      <c r="R34" s="47"/>
    </row>
    <row r="35" spans="1:18" s="46" customFormat="1" ht="22.5" customHeight="1">
      <c r="A35" s="246"/>
      <c r="B35" s="231"/>
      <c r="C35" s="7">
        <v>15.22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>
        <v>1</v>
      </c>
      <c r="P35" s="7"/>
      <c r="Q35" s="160" t="s">
        <v>68</v>
      </c>
      <c r="R35" s="47"/>
    </row>
    <row r="36" spans="1:18" s="46" customFormat="1" ht="37.5" customHeight="1">
      <c r="A36" s="246"/>
      <c r="B36" s="231"/>
      <c r="C36" s="7">
        <v>32.48</v>
      </c>
      <c r="D36" s="7"/>
      <c r="E36" s="7"/>
      <c r="F36" s="7">
        <v>1</v>
      </c>
      <c r="G36" s="7"/>
      <c r="H36" s="7"/>
      <c r="I36" s="7"/>
      <c r="J36" s="7"/>
      <c r="K36" s="7"/>
      <c r="L36" s="7">
        <v>1</v>
      </c>
      <c r="M36" s="7"/>
      <c r="N36" s="7"/>
      <c r="O36" s="7"/>
      <c r="P36" s="7">
        <v>1</v>
      </c>
      <c r="Q36" s="169" t="s">
        <v>63</v>
      </c>
      <c r="R36" s="47"/>
    </row>
    <row r="37" spans="1:18" s="76" customFormat="1" ht="21.75" customHeight="1" thickBot="1">
      <c r="A37" s="249"/>
      <c r="B37" s="232"/>
      <c r="C37" s="143"/>
      <c r="D37" s="49">
        <v>32.88</v>
      </c>
      <c r="E37" s="49"/>
      <c r="F37" s="49"/>
      <c r="G37" s="49"/>
      <c r="H37" s="49"/>
      <c r="I37" s="49"/>
      <c r="J37" s="49"/>
      <c r="K37" s="49"/>
      <c r="L37" s="49"/>
      <c r="M37" s="49">
        <v>1</v>
      </c>
      <c r="N37" s="49"/>
      <c r="O37" s="49"/>
      <c r="P37" s="49">
        <v>1</v>
      </c>
      <c r="Q37" s="170" t="s">
        <v>15</v>
      </c>
      <c r="R37" s="75"/>
    </row>
    <row r="38" spans="1:18" s="46" customFormat="1" ht="20.25" customHeight="1" thickBot="1">
      <c r="A38" s="224" t="s">
        <v>111</v>
      </c>
      <c r="B38" s="225"/>
      <c r="C38" s="225"/>
      <c r="D38" s="226"/>
      <c r="E38" s="118">
        <f aca="true" t="shared" si="3" ref="E38:P38">SUM(E31:E37)</f>
        <v>0</v>
      </c>
      <c r="F38" s="118">
        <f t="shared" si="3"/>
        <v>2</v>
      </c>
      <c r="G38" s="118">
        <f t="shared" si="3"/>
        <v>0</v>
      </c>
      <c r="H38" s="119">
        <f t="shared" si="3"/>
        <v>0</v>
      </c>
      <c r="I38" s="120">
        <f t="shared" si="3"/>
        <v>0</v>
      </c>
      <c r="J38" s="121">
        <f t="shared" si="3"/>
        <v>0</v>
      </c>
      <c r="K38" s="122">
        <f t="shared" si="3"/>
        <v>0</v>
      </c>
      <c r="L38" s="123">
        <f t="shared" si="3"/>
        <v>4</v>
      </c>
      <c r="M38" s="124">
        <f t="shared" si="3"/>
        <v>1</v>
      </c>
      <c r="N38" s="125">
        <f t="shared" si="3"/>
        <v>0</v>
      </c>
      <c r="O38" s="126">
        <f t="shared" si="3"/>
        <v>2</v>
      </c>
      <c r="P38" s="127">
        <f t="shared" si="3"/>
        <v>5</v>
      </c>
      <c r="Q38" s="10"/>
      <c r="R38" s="47"/>
    </row>
    <row r="39" spans="1:18" ht="20.25" customHeight="1">
      <c r="A39" s="247" t="s">
        <v>120</v>
      </c>
      <c r="B39" s="208" t="s">
        <v>24</v>
      </c>
      <c r="C39" s="31">
        <v>13</v>
      </c>
      <c r="D39" s="5"/>
      <c r="E39" s="5"/>
      <c r="F39" s="5"/>
      <c r="G39" s="5"/>
      <c r="H39" s="5"/>
      <c r="I39" s="5"/>
      <c r="J39" s="5"/>
      <c r="K39" s="5">
        <v>1</v>
      </c>
      <c r="L39" s="5">
        <v>1</v>
      </c>
      <c r="M39" s="5">
        <v>1</v>
      </c>
      <c r="N39" s="5"/>
      <c r="O39" s="5"/>
      <c r="P39" s="5">
        <v>1</v>
      </c>
      <c r="Q39" s="167" t="s">
        <v>82</v>
      </c>
      <c r="R39" s="6"/>
    </row>
    <row r="40" spans="1:18" ht="21.75" customHeight="1">
      <c r="A40" s="243"/>
      <c r="B40" s="210"/>
      <c r="C40" s="31"/>
      <c r="D40" s="5">
        <v>13</v>
      </c>
      <c r="E40" s="5"/>
      <c r="F40" s="5"/>
      <c r="G40" s="5"/>
      <c r="H40" s="5"/>
      <c r="I40" s="5"/>
      <c r="J40" s="5"/>
      <c r="K40" s="5"/>
      <c r="L40" s="5"/>
      <c r="M40" s="5">
        <v>1</v>
      </c>
      <c r="N40" s="5"/>
      <c r="O40" s="5"/>
      <c r="P40" s="5">
        <v>1</v>
      </c>
      <c r="Q40" s="167" t="s">
        <v>80</v>
      </c>
      <c r="R40" s="6"/>
    </row>
    <row r="41" spans="1:18" ht="21.75" customHeight="1">
      <c r="A41" s="243"/>
      <c r="B41" s="210"/>
      <c r="C41" s="32"/>
      <c r="D41" s="7">
        <v>13</v>
      </c>
      <c r="E41" s="7"/>
      <c r="F41" s="7"/>
      <c r="G41" s="7"/>
      <c r="H41" s="7"/>
      <c r="I41" s="7"/>
      <c r="J41" s="7"/>
      <c r="K41" s="7"/>
      <c r="L41" s="7"/>
      <c r="M41" s="7">
        <v>1</v>
      </c>
      <c r="N41" s="7"/>
      <c r="O41" s="7"/>
      <c r="P41" s="7">
        <v>1</v>
      </c>
      <c r="Q41" s="160" t="s">
        <v>83</v>
      </c>
      <c r="R41" s="6"/>
    </row>
    <row r="42" spans="1:18" ht="38.25" customHeight="1">
      <c r="A42" s="243"/>
      <c r="B42" s="210"/>
      <c r="C42" s="32">
        <v>20</v>
      </c>
      <c r="D42" s="7"/>
      <c r="E42" s="7">
        <v>1</v>
      </c>
      <c r="F42" s="7"/>
      <c r="G42" s="7"/>
      <c r="H42" s="7"/>
      <c r="I42" s="7"/>
      <c r="J42" s="7"/>
      <c r="K42" s="7"/>
      <c r="L42" s="7">
        <v>1</v>
      </c>
      <c r="M42" s="7">
        <v>1</v>
      </c>
      <c r="N42" s="7"/>
      <c r="O42" s="7"/>
      <c r="P42" s="7">
        <v>1</v>
      </c>
      <c r="Q42" s="168" t="s">
        <v>64</v>
      </c>
      <c r="R42" s="6"/>
    </row>
    <row r="43" spans="1:18" ht="23.25" customHeight="1">
      <c r="A43" s="243"/>
      <c r="B43" s="210"/>
      <c r="C43" s="32">
        <v>21</v>
      </c>
      <c r="D43" s="7"/>
      <c r="E43" s="7"/>
      <c r="F43" s="7"/>
      <c r="G43" s="7"/>
      <c r="H43" s="7"/>
      <c r="I43" s="7"/>
      <c r="J43" s="7"/>
      <c r="K43" s="7"/>
      <c r="L43" s="7"/>
      <c r="M43" s="7">
        <v>1</v>
      </c>
      <c r="N43" s="7"/>
      <c r="O43" s="7"/>
      <c r="P43" s="7">
        <v>1</v>
      </c>
      <c r="Q43" s="160" t="s">
        <v>137</v>
      </c>
      <c r="R43" s="6"/>
    </row>
    <row r="44" spans="1:18" ht="15" customHeight="1">
      <c r="A44" s="243"/>
      <c r="B44" s="210"/>
      <c r="C44" s="32"/>
      <c r="D44" s="7">
        <v>22</v>
      </c>
      <c r="E44" s="7"/>
      <c r="F44" s="7"/>
      <c r="G44" s="7"/>
      <c r="H44" s="7"/>
      <c r="I44" s="7"/>
      <c r="J44" s="7"/>
      <c r="K44" s="7"/>
      <c r="L44" s="7"/>
      <c r="M44" s="7">
        <v>1</v>
      </c>
      <c r="N44" s="7"/>
      <c r="O44" s="7"/>
      <c r="P44" s="7">
        <v>1</v>
      </c>
      <c r="Q44" s="160" t="s">
        <v>84</v>
      </c>
      <c r="R44" s="6"/>
    </row>
    <row r="45" spans="1:18" ht="21" customHeight="1">
      <c r="A45" s="243"/>
      <c r="B45" s="210"/>
      <c r="C45" s="32"/>
      <c r="D45" s="7">
        <v>25.2</v>
      </c>
      <c r="E45" s="7">
        <v>1</v>
      </c>
      <c r="F45" s="7"/>
      <c r="G45" s="7"/>
      <c r="H45" s="7"/>
      <c r="I45" s="7"/>
      <c r="J45" s="7"/>
      <c r="K45" s="7"/>
      <c r="L45" s="7">
        <v>1</v>
      </c>
      <c r="M45" s="7">
        <v>1</v>
      </c>
      <c r="N45" s="7"/>
      <c r="O45" s="7"/>
      <c r="P45" s="7">
        <v>1</v>
      </c>
      <c r="Q45" s="160" t="s">
        <v>65</v>
      </c>
      <c r="R45" s="6"/>
    </row>
    <row r="46" spans="1:18" ht="36" customHeight="1">
      <c r="A46" s="243"/>
      <c r="B46" s="210"/>
      <c r="C46" s="32"/>
      <c r="D46" s="7">
        <v>95</v>
      </c>
      <c r="E46" s="7">
        <v>1</v>
      </c>
      <c r="F46" s="7"/>
      <c r="G46" s="7"/>
      <c r="H46" s="7"/>
      <c r="I46" s="7"/>
      <c r="J46" s="7"/>
      <c r="K46" s="7"/>
      <c r="L46" s="7">
        <v>1</v>
      </c>
      <c r="M46" s="7"/>
      <c r="N46" s="7"/>
      <c r="O46" s="7"/>
      <c r="P46" s="7">
        <v>1</v>
      </c>
      <c r="Q46" s="171" t="s">
        <v>153</v>
      </c>
      <c r="R46" s="6"/>
    </row>
    <row r="47" spans="1:18" s="74" customFormat="1" ht="24.75" customHeight="1">
      <c r="A47" s="243"/>
      <c r="B47" s="210"/>
      <c r="C47" s="32">
        <v>96</v>
      </c>
      <c r="D47" s="7"/>
      <c r="E47" s="7"/>
      <c r="F47" s="7"/>
      <c r="G47" s="7"/>
      <c r="H47" s="7"/>
      <c r="I47" s="7"/>
      <c r="J47" s="7"/>
      <c r="K47" s="7"/>
      <c r="L47" s="7"/>
      <c r="M47" s="7">
        <v>1</v>
      </c>
      <c r="N47" s="7">
        <v>1</v>
      </c>
      <c r="O47" s="7"/>
      <c r="P47" s="7">
        <v>1</v>
      </c>
      <c r="Q47" s="160" t="s">
        <v>85</v>
      </c>
      <c r="R47" s="73"/>
    </row>
    <row r="48" spans="1:18" s="74" customFormat="1" ht="26.25" customHeight="1">
      <c r="A48" s="243"/>
      <c r="B48" s="210"/>
      <c r="C48" s="48"/>
      <c r="D48" s="49">
        <v>96</v>
      </c>
      <c r="E48" s="49"/>
      <c r="F48" s="49"/>
      <c r="G48" s="49"/>
      <c r="H48" s="49"/>
      <c r="I48" s="49"/>
      <c r="J48" s="49"/>
      <c r="K48" s="49"/>
      <c r="L48" s="49"/>
      <c r="M48" s="49">
        <v>1</v>
      </c>
      <c r="N48" s="49"/>
      <c r="O48" s="49"/>
      <c r="P48" s="49">
        <v>1</v>
      </c>
      <c r="Q48" s="172" t="s">
        <v>16</v>
      </c>
      <c r="R48" s="73"/>
    </row>
    <row r="49" spans="1:18" ht="36.75" customHeight="1" thickBot="1">
      <c r="A49" s="244"/>
      <c r="B49" s="209"/>
      <c r="C49" s="42"/>
      <c r="D49" s="42">
        <v>118</v>
      </c>
      <c r="E49" s="42"/>
      <c r="F49" s="42">
        <v>1</v>
      </c>
      <c r="G49" s="42"/>
      <c r="H49" s="42"/>
      <c r="I49" s="42"/>
      <c r="J49" s="42"/>
      <c r="K49" s="42"/>
      <c r="L49" s="42">
        <v>1</v>
      </c>
      <c r="M49" s="42"/>
      <c r="N49" s="42"/>
      <c r="O49" s="42"/>
      <c r="P49" s="42">
        <v>1</v>
      </c>
      <c r="Q49" s="196" t="s">
        <v>154</v>
      </c>
      <c r="R49" s="6"/>
    </row>
    <row r="50" spans="1:18" s="74" customFormat="1" ht="21" customHeight="1">
      <c r="A50" s="243" t="s">
        <v>187</v>
      </c>
      <c r="B50" s="210" t="s">
        <v>24</v>
      </c>
      <c r="C50" s="16">
        <v>146.3</v>
      </c>
      <c r="D50" s="29"/>
      <c r="E50" s="16"/>
      <c r="F50" s="16"/>
      <c r="G50" s="16"/>
      <c r="H50" s="16"/>
      <c r="I50" s="16"/>
      <c r="J50" s="16"/>
      <c r="K50" s="16"/>
      <c r="L50" s="16">
        <v>1</v>
      </c>
      <c r="M50" s="16">
        <v>2</v>
      </c>
      <c r="N50" s="16">
        <v>1</v>
      </c>
      <c r="O50" s="16"/>
      <c r="P50" s="16">
        <v>1</v>
      </c>
      <c r="Q50" s="167" t="s">
        <v>6</v>
      </c>
      <c r="R50" s="73"/>
    </row>
    <row r="51" spans="1:18" s="74" customFormat="1" ht="35.25" customHeight="1">
      <c r="A51" s="243"/>
      <c r="B51" s="210"/>
      <c r="C51" s="12">
        <v>146.5</v>
      </c>
      <c r="D51" s="12"/>
      <c r="E51" s="12">
        <v>1</v>
      </c>
      <c r="F51" s="12"/>
      <c r="G51" s="12"/>
      <c r="H51" s="12"/>
      <c r="I51" s="12"/>
      <c r="J51" s="12"/>
      <c r="K51" s="12"/>
      <c r="L51" s="12">
        <v>1</v>
      </c>
      <c r="M51" s="12"/>
      <c r="N51" s="12"/>
      <c r="O51" s="12"/>
      <c r="P51" s="12">
        <v>1</v>
      </c>
      <c r="Q51" s="168" t="s">
        <v>155</v>
      </c>
      <c r="R51" s="73"/>
    </row>
    <row r="52" spans="1:18" ht="15.75" customHeight="1">
      <c r="A52" s="243"/>
      <c r="B52" s="210"/>
      <c r="C52" s="5"/>
      <c r="D52" s="5">
        <v>146.6</v>
      </c>
      <c r="E52" s="5"/>
      <c r="F52" s="5"/>
      <c r="G52" s="5"/>
      <c r="H52" s="5"/>
      <c r="I52" s="5"/>
      <c r="J52" s="5"/>
      <c r="K52" s="5"/>
      <c r="L52" s="5"/>
      <c r="M52" s="5">
        <v>1</v>
      </c>
      <c r="N52" s="5"/>
      <c r="O52" s="5"/>
      <c r="P52" s="5"/>
      <c r="Q52" s="160" t="s">
        <v>51</v>
      </c>
      <c r="R52" s="6"/>
    </row>
    <row r="53" spans="1:18" ht="21" customHeight="1">
      <c r="A53" s="243"/>
      <c r="B53" s="210"/>
      <c r="C53" s="12"/>
      <c r="D53" s="12">
        <v>173</v>
      </c>
      <c r="E53" s="12"/>
      <c r="F53" s="12"/>
      <c r="G53" s="12"/>
      <c r="H53" s="12"/>
      <c r="I53" s="12"/>
      <c r="J53" s="12"/>
      <c r="K53" s="12"/>
      <c r="L53" s="12">
        <v>1</v>
      </c>
      <c r="M53" s="12">
        <v>1</v>
      </c>
      <c r="N53" s="12">
        <v>1</v>
      </c>
      <c r="O53" s="12"/>
      <c r="P53" s="12">
        <v>1</v>
      </c>
      <c r="Q53" s="173" t="s">
        <v>7</v>
      </c>
      <c r="R53" s="6"/>
    </row>
    <row r="54" spans="1:18" ht="39" customHeight="1">
      <c r="A54" s="243"/>
      <c r="B54" s="210"/>
      <c r="C54" s="12">
        <v>180</v>
      </c>
      <c r="D54" s="12"/>
      <c r="E54" s="12">
        <v>1</v>
      </c>
      <c r="F54" s="12"/>
      <c r="G54" s="12"/>
      <c r="H54" s="12"/>
      <c r="I54" s="12"/>
      <c r="J54" s="12"/>
      <c r="K54" s="12"/>
      <c r="L54" s="12">
        <v>1</v>
      </c>
      <c r="M54" s="12"/>
      <c r="N54" s="12"/>
      <c r="O54" s="12"/>
      <c r="P54" s="12">
        <v>1</v>
      </c>
      <c r="Q54" s="168" t="s">
        <v>156</v>
      </c>
      <c r="R54" s="6"/>
    </row>
    <row r="55" spans="1:18" ht="21.75" customHeight="1">
      <c r="A55" s="243"/>
      <c r="B55" s="210"/>
      <c r="C55" s="12">
        <v>184</v>
      </c>
      <c r="D55" s="12"/>
      <c r="E55" s="12"/>
      <c r="F55" s="12"/>
      <c r="G55" s="12"/>
      <c r="H55" s="12"/>
      <c r="I55" s="12"/>
      <c r="J55" s="12">
        <v>1</v>
      </c>
      <c r="K55" s="12"/>
      <c r="L55" s="12"/>
      <c r="M55" s="12"/>
      <c r="N55" s="12"/>
      <c r="O55" s="12"/>
      <c r="P55" s="12">
        <v>1</v>
      </c>
      <c r="Q55" s="160" t="s">
        <v>138</v>
      </c>
      <c r="R55" s="6"/>
    </row>
    <row r="56" spans="1:17" s="145" customFormat="1" ht="16.5" customHeight="1">
      <c r="A56" s="243"/>
      <c r="B56" s="210"/>
      <c r="C56" s="12"/>
      <c r="D56" s="12">
        <v>186</v>
      </c>
      <c r="E56" s="12"/>
      <c r="F56" s="12"/>
      <c r="G56" s="12"/>
      <c r="H56" s="12"/>
      <c r="I56" s="12"/>
      <c r="J56" s="12"/>
      <c r="K56" s="12"/>
      <c r="L56" s="12"/>
      <c r="M56" s="12">
        <v>1</v>
      </c>
      <c r="N56" s="12"/>
      <c r="O56" s="12"/>
      <c r="P56" s="144">
        <v>1</v>
      </c>
      <c r="Q56" s="164" t="s">
        <v>8</v>
      </c>
    </row>
    <row r="57" spans="1:18" ht="37.5" customHeight="1">
      <c r="A57" s="243"/>
      <c r="B57" s="210"/>
      <c r="C57" s="12"/>
      <c r="D57" s="12">
        <v>187</v>
      </c>
      <c r="E57" s="12">
        <v>1</v>
      </c>
      <c r="F57" s="12"/>
      <c r="G57" s="12"/>
      <c r="H57" s="12"/>
      <c r="I57" s="12"/>
      <c r="J57" s="12">
        <v>1</v>
      </c>
      <c r="K57" s="12"/>
      <c r="L57" s="12">
        <v>1</v>
      </c>
      <c r="M57" s="12"/>
      <c r="N57" s="12"/>
      <c r="O57" s="12"/>
      <c r="P57" s="12">
        <v>1</v>
      </c>
      <c r="Q57" s="168" t="s">
        <v>157</v>
      </c>
      <c r="R57" s="6"/>
    </row>
    <row r="58" spans="1:18" ht="26.25" customHeight="1">
      <c r="A58" s="243"/>
      <c r="B58" s="210"/>
      <c r="C58" s="12">
        <v>187.7</v>
      </c>
      <c r="D58" s="12"/>
      <c r="E58" s="12"/>
      <c r="F58" s="12"/>
      <c r="G58" s="12"/>
      <c r="H58" s="12"/>
      <c r="I58" s="12"/>
      <c r="J58" s="12"/>
      <c r="K58" s="12">
        <v>1</v>
      </c>
      <c r="L58" s="12"/>
      <c r="M58" s="12">
        <v>1</v>
      </c>
      <c r="N58" s="12">
        <v>1</v>
      </c>
      <c r="O58" s="12">
        <v>1</v>
      </c>
      <c r="P58" s="12">
        <v>1</v>
      </c>
      <c r="Q58" s="160" t="s">
        <v>192</v>
      </c>
      <c r="R58" s="6"/>
    </row>
    <row r="59" spans="1:18" ht="22.5" customHeight="1">
      <c r="A59" s="243"/>
      <c r="B59" s="210"/>
      <c r="C59" s="32"/>
      <c r="D59" s="7">
        <v>233</v>
      </c>
      <c r="E59" s="7">
        <v>1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174" t="s">
        <v>86</v>
      </c>
      <c r="R59" s="6"/>
    </row>
    <row r="60" spans="1:18" ht="33.75" customHeight="1">
      <c r="A60" s="243"/>
      <c r="B60" s="210"/>
      <c r="C60" s="32">
        <v>241</v>
      </c>
      <c r="D60" s="7"/>
      <c r="E60" s="7"/>
      <c r="F60" s="7">
        <v>1</v>
      </c>
      <c r="G60" s="7"/>
      <c r="H60" s="7"/>
      <c r="I60" s="7"/>
      <c r="J60" s="7"/>
      <c r="K60" s="7"/>
      <c r="L60" s="7">
        <v>1</v>
      </c>
      <c r="M60" s="7">
        <v>1</v>
      </c>
      <c r="N60" s="7"/>
      <c r="O60" s="7"/>
      <c r="P60" s="7">
        <v>1</v>
      </c>
      <c r="Q60" s="168" t="s">
        <v>158</v>
      </c>
      <c r="R60" s="6"/>
    </row>
    <row r="61" spans="1:18" ht="25.5" customHeight="1">
      <c r="A61" s="243"/>
      <c r="B61" s="210"/>
      <c r="C61" s="32">
        <v>241</v>
      </c>
      <c r="D61" s="7"/>
      <c r="E61" s="7"/>
      <c r="F61" s="7"/>
      <c r="G61" s="7"/>
      <c r="H61" s="7"/>
      <c r="I61" s="7"/>
      <c r="J61" s="7"/>
      <c r="K61" s="7"/>
      <c r="L61" s="7"/>
      <c r="M61" s="7">
        <v>1</v>
      </c>
      <c r="N61" s="7"/>
      <c r="O61" s="7"/>
      <c r="P61" s="7"/>
      <c r="Q61" s="160" t="s">
        <v>87</v>
      </c>
      <c r="R61" s="6"/>
    </row>
    <row r="62" spans="1:18" ht="25.5" customHeight="1">
      <c r="A62" s="243"/>
      <c r="B62" s="210"/>
      <c r="C62" s="32">
        <v>292</v>
      </c>
      <c r="D62" s="7"/>
      <c r="E62" s="7"/>
      <c r="F62" s="7"/>
      <c r="G62" s="7"/>
      <c r="H62" s="7"/>
      <c r="I62" s="7"/>
      <c r="J62" s="7"/>
      <c r="K62" s="7"/>
      <c r="L62" s="7"/>
      <c r="M62" s="7">
        <v>1</v>
      </c>
      <c r="N62" s="7">
        <v>1</v>
      </c>
      <c r="O62" s="7"/>
      <c r="P62" s="7">
        <v>1</v>
      </c>
      <c r="Q62" s="160" t="s">
        <v>88</v>
      </c>
      <c r="R62" s="6"/>
    </row>
    <row r="63" spans="1:18" ht="36" customHeight="1" thickBot="1">
      <c r="A63" s="244"/>
      <c r="B63" s="209"/>
      <c r="C63" s="48"/>
      <c r="D63" s="49">
        <v>309</v>
      </c>
      <c r="E63" s="49">
        <v>1</v>
      </c>
      <c r="F63" s="49"/>
      <c r="G63" s="49"/>
      <c r="H63" s="49"/>
      <c r="I63" s="49"/>
      <c r="J63" s="49"/>
      <c r="K63" s="49"/>
      <c r="L63" s="49">
        <v>1</v>
      </c>
      <c r="M63" s="49">
        <v>1</v>
      </c>
      <c r="N63" s="49"/>
      <c r="O63" s="49"/>
      <c r="P63" s="49">
        <v>1</v>
      </c>
      <c r="Q63" s="175" t="s">
        <v>159</v>
      </c>
      <c r="R63" s="6"/>
    </row>
    <row r="64" spans="1:18" s="151" customFormat="1" ht="15.75" customHeight="1" thickBot="1">
      <c r="A64" s="224" t="s">
        <v>110</v>
      </c>
      <c r="B64" s="225"/>
      <c r="C64" s="225"/>
      <c r="D64" s="226"/>
      <c r="E64" s="118">
        <f aca="true" t="shared" si="4" ref="E64:P64">SUM(E39:E63)</f>
        <v>8</v>
      </c>
      <c r="F64" s="118">
        <f t="shared" si="4"/>
        <v>2</v>
      </c>
      <c r="G64" s="118">
        <f t="shared" si="4"/>
        <v>0</v>
      </c>
      <c r="H64" s="119">
        <f t="shared" si="4"/>
        <v>0</v>
      </c>
      <c r="I64" s="120">
        <f t="shared" si="4"/>
        <v>0</v>
      </c>
      <c r="J64" s="121">
        <f t="shared" si="4"/>
        <v>2</v>
      </c>
      <c r="K64" s="122">
        <f t="shared" si="4"/>
        <v>2</v>
      </c>
      <c r="L64" s="123">
        <f t="shared" si="4"/>
        <v>12</v>
      </c>
      <c r="M64" s="124">
        <f t="shared" si="4"/>
        <v>19</v>
      </c>
      <c r="N64" s="125">
        <f t="shared" si="4"/>
        <v>5</v>
      </c>
      <c r="O64" s="126">
        <f t="shared" si="4"/>
        <v>1</v>
      </c>
      <c r="P64" s="127">
        <f t="shared" si="4"/>
        <v>22</v>
      </c>
      <c r="Q64" s="10"/>
      <c r="R64" s="47"/>
    </row>
    <row r="65" spans="1:19" s="149" customFormat="1" ht="23.25" customHeight="1">
      <c r="A65" s="246" t="s">
        <v>121</v>
      </c>
      <c r="B65" s="231"/>
      <c r="C65" s="147">
        <v>13</v>
      </c>
      <c r="D65" s="147"/>
      <c r="E65" s="5"/>
      <c r="F65" s="5"/>
      <c r="G65" s="5"/>
      <c r="H65" s="5"/>
      <c r="I65" s="5"/>
      <c r="J65" s="5"/>
      <c r="K65" s="5"/>
      <c r="L65" s="5"/>
      <c r="M65" s="5"/>
      <c r="N65" s="5"/>
      <c r="O65" s="5">
        <v>1</v>
      </c>
      <c r="P65" s="5"/>
      <c r="Q65" s="176" t="s">
        <v>89</v>
      </c>
      <c r="R65" s="6"/>
      <c r="S65" s="148"/>
    </row>
    <row r="66" spans="1:19" s="149" customFormat="1" ht="36" customHeight="1">
      <c r="A66" s="246"/>
      <c r="B66" s="231"/>
      <c r="C66" s="153"/>
      <c r="D66" s="153">
        <v>27.35</v>
      </c>
      <c r="E66" s="155">
        <v>1</v>
      </c>
      <c r="F66" s="155"/>
      <c r="G66" s="155"/>
      <c r="H66" s="155"/>
      <c r="I66" s="155"/>
      <c r="J66" s="155"/>
      <c r="K66" s="155"/>
      <c r="L66" s="155">
        <v>1</v>
      </c>
      <c r="M66" s="155"/>
      <c r="N66" s="155"/>
      <c r="O66" s="155"/>
      <c r="P66" s="155">
        <v>1</v>
      </c>
      <c r="Q66" s="175" t="s">
        <v>160</v>
      </c>
      <c r="R66" s="6"/>
      <c r="S66" s="148"/>
    </row>
    <row r="67" spans="1:19" s="149" customFormat="1" ht="39.75" customHeight="1" thickBot="1">
      <c r="A67" s="246"/>
      <c r="B67" s="231"/>
      <c r="C67" s="41">
        <v>27.38</v>
      </c>
      <c r="D67" s="41"/>
      <c r="E67" s="49">
        <v>1</v>
      </c>
      <c r="F67" s="49"/>
      <c r="G67" s="49"/>
      <c r="H67" s="49"/>
      <c r="I67" s="49"/>
      <c r="J67" s="49"/>
      <c r="K67" s="49"/>
      <c r="L67" s="49">
        <v>1</v>
      </c>
      <c r="M67" s="49"/>
      <c r="N67" s="49"/>
      <c r="O67" s="49"/>
      <c r="P67" s="49">
        <v>1</v>
      </c>
      <c r="Q67" s="175" t="s">
        <v>179</v>
      </c>
      <c r="R67" s="6"/>
      <c r="S67" s="148"/>
    </row>
    <row r="68" spans="1:18" s="151" customFormat="1" ht="19.5" customHeight="1" thickBot="1">
      <c r="A68" s="224" t="s">
        <v>111</v>
      </c>
      <c r="B68" s="225"/>
      <c r="C68" s="225"/>
      <c r="D68" s="226"/>
      <c r="E68" s="118">
        <f aca="true" t="shared" si="5" ref="E68:P68">SUM(E65:E67)</f>
        <v>2</v>
      </c>
      <c r="F68" s="118">
        <f t="shared" si="5"/>
        <v>0</v>
      </c>
      <c r="G68" s="118">
        <f t="shared" si="5"/>
        <v>0</v>
      </c>
      <c r="H68" s="119">
        <f t="shared" si="5"/>
        <v>0</v>
      </c>
      <c r="I68" s="120">
        <f t="shared" si="5"/>
        <v>0</v>
      </c>
      <c r="J68" s="121">
        <f t="shared" si="5"/>
        <v>0</v>
      </c>
      <c r="K68" s="122">
        <f t="shared" si="5"/>
        <v>0</v>
      </c>
      <c r="L68" s="123">
        <f t="shared" si="5"/>
        <v>2</v>
      </c>
      <c r="M68" s="124">
        <f t="shared" si="5"/>
        <v>0</v>
      </c>
      <c r="N68" s="125">
        <f t="shared" si="5"/>
        <v>0</v>
      </c>
      <c r="O68" s="126">
        <f t="shared" si="5"/>
        <v>1</v>
      </c>
      <c r="P68" s="127">
        <f t="shared" si="5"/>
        <v>2</v>
      </c>
      <c r="Q68" s="10"/>
      <c r="R68" s="47"/>
    </row>
    <row r="69" spans="1:18" ht="36" customHeight="1">
      <c r="A69" s="248" t="s">
        <v>122</v>
      </c>
      <c r="B69" s="230"/>
      <c r="C69" s="51">
        <v>2</v>
      </c>
      <c r="D69" s="5"/>
      <c r="E69" s="5">
        <v>1</v>
      </c>
      <c r="F69" s="5"/>
      <c r="G69" s="5"/>
      <c r="H69" s="5"/>
      <c r="I69" s="5"/>
      <c r="J69" s="5"/>
      <c r="K69" s="5"/>
      <c r="L69" s="5">
        <v>1</v>
      </c>
      <c r="M69" s="5"/>
      <c r="N69" s="5"/>
      <c r="O69" s="5">
        <v>1</v>
      </c>
      <c r="P69" s="5">
        <v>1</v>
      </c>
      <c r="Q69" s="171" t="s">
        <v>161</v>
      </c>
      <c r="R69" s="6"/>
    </row>
    <row r="70" spans="1:18" ht="24" customHeight="1" thickBot="1">
      <c r="A70" s="249"/>
      <c r="B70" s="232"/>
      <c r="C70" s="49"/>
      <c r="D70" s="49">
        <v>3</v>
      </c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>
        <v>1</v>
      </c>
      <c r="P70" s="49"/>
      <c r="Q70" s="172" t="s">
        <v>93</v>
      </c>
      <c r="R70" s="6"/>
    </row>
    <row r="71" spans="1:18" s="40" customFormat="1" ht="20.25" customHeight="1" thickBot="1">
      <c r="A71" s="224" t="s">
        <v>111</v>
      </c>
      <c r="B71" s="225"/>
      <c r="C71" s="225"/>
      <c r="D71" s="226"/>
      <c r="E71" s="97">
        <f aca="true" t="shared" si="6" ref="E71:P71">SUM(E69:E70)</f>
        <v>1</v>
      </c>
      <c r="F71" s="97">
        <f t="shared" si="6"/>
        <v>0</v>
      </c>
      <c r="G71" s="97">
        <f t="shared" si="6"/>
        <v>0</v>
      </c>
      <c r="H71" s="98">
        <f t="shared" si="6"/>
        <v>0</v>
      </c>
      <c r="I71" s="96">
        <f t="shared" si="6"/>
        <v>0</v>
      </c>
      <c r="J71" s="99">
        <f t="shared" si="6"/>
        <v>0</v>
      </c>
      <c r="K71" s="152">
        <f t="shared" si="6"/>
        <v>0</v>
      </c>
      <c r="L71" s="101">
        <f t="shared" si="6"/>
        <v>1</v>
      </c>
      <c r="M71" s="102">
        <f t="shared" si="6"/>
        <v>0</v>
      </c>
      <c r="N71" s="117">
        <f t="shared" si="6"/>
        <v>0</v>
      </c>
      <c r="O71" s="103">
        <f t="shared" si="6"/>
        <v>2</v>
      </c>
      <c r="P71" s="104">
        <f t="shared" si="6"/>
        <v>1</v>
      </c>
      <c r="Q71" s="15"/>
      <c r="R71" s="17"/>
    </row>
    <row r="72" spans="1:22" s="13" customFormat="1" ht="26.25" customHeight="1" thickBot="1">
      <c r="A72" s="177" t="s">
        <v>123</v>
      </c>
      <c r="B72" s="38" t="s">
        <v>124</v>
      </c>
      <c r="C72" s="34"/>
      <c r="D72" s="18">
        <v>183.5</v>
      </c>
      <c r="E72" s="18"/>
      <c r="F72" s="18"/>
      <c r="G72" s="18"/>
      <c r="H72" s="18"/>
      <c r="I72" s="18"/>
      <c r="J72" s="18"/>
      <c r="K72" s="18"/>
      <c r="L72" s="18"/>
      <c r="M72" s="18">
        <v>1</v>
      </c>
      <c r="N72" s="18">
        <v>1</v>
      </c>
      <c r="O72" s="18"/>
      <c r="P72" s="17">
        <v>1</v>
      </c>
      <c r="Q72" s="178" t="s">
        <v>90</v>
      </c>
      <c r="R72" s="17"/>
      <c r="S72" s="17"/>
      <c r="T72" s="17"/>
      <c r="U72" s="17"/>
      <c r="V72" s="17"/>
    </row>
    <row r="73" spans="1:21" s="23" customFormat="1" ht="20.25" customHeight="1" thickBot="1">
      <c r="A73" s="221" t="s">
        <v>112</v>
      </c>
      <c r="B73" s="222"/>
      <c r="C73" s="222"/>
      <c r="D73" s="223"/>
      <c r="E73" s="97">
        <f aca="true" t="shared" si="7" ref="E73:P73">SUM(E72:E72)</f>
        <v>0</v>
      </c>
      <c r="F73" s="97">
        <f t="shared" si="7"/>
        <v>0</v>
      </c>
      <c r="G73" s="97">
        <f t="shared" si="7"/>
        <v>0</v>
      </c>
      <c r="H73" s="98">
        <f t="shared" si="7"/>
        <v>0</v>
      </c>
      <c r="I73" s="96">
        <f t="shared" si="7"/>
        <v>0</v>
      </c>
      <c r="J73" s="99">
        <f t="shared" si="7"/>
        <v>0</v>
      </c>
      <c r="K73" s="100">
        <f t="shared" si="7"/>
        <v>0</v>
      </c>
      <c r="L73" s="101">
        <f t="shared" si="7"/>
        <v>0</v>
      </c>
      <c r="M73" s="102">
        <f t="shared" si="7"/>
        <v>1</v>
      </c>
      <c r="N73" s="117">
        <f t="shared" si="7"/>
        <v>1</v>
      </c>
      <c r="O73" s="103">
        <f t="shared" si="7"/>
        <v>0</v>
      </c>
      <c r="P73" s="104">
        <f t="shared" si="7"/>
        <v>1</v>
      </c>
      <c r="Q73" s="15"/>
      <c r="R73" s="17"/>
      <c r="S73" s="22"/>
      <c r="T73" s="22"/>
      <c r="U73" s="22"/>
    </row>
    <row r="74" spans="1:18" s="76" customFormat="1" ht="23.25" customHeight="1">
      <c r="A74" s="256" t="s">
        <v>125</v>
      </c>
      <c r="B74" s="217" t="s">
        <v>126</v>
      </c>
      <c r="C74" s="63">
        <v>10.45</v>
      </c>
      <c r="D74" s="63"/>
      <c r="E74" s="63"/>
      <c r="F74" s="63"/>
      <c r="G74" s="63"/>
      <c r="H74" s="63"/>
      <c r="I74" s="63"/>
      <c r="J74" s="63"/>
      <c r="K74" s="63"/>
      <c r="L74" s="63">
        <v>1</v>
      </c>
      <c r="M74" s="63">
        <v>1</v>
      </c>
      <c r="N74" s="63"/>
      <c r="O74" s="63"/>
      <c r="P74" s="63">
        <v>1</v>
      </c>
      <c r="Q74" s="174" t="s">
        <v>147</v>
      </c>
      <c r="R74" s="75"/>
    </row>
    <row r="75" spans="1:18" s="76" customFormat="1" ht="19.5" customHeight="1">
      <c r="A75" s="257"/>
      <c r="B75" s="218"/>
      <c r="C75" s="5">
        <v>10.5</v>
      </c>
      <c r="D75" s="5"/>
      <c r="E75" s="5"/>
      <c r="F75" s="5"/>
      <c r="G75" s="5"/>
      <c r="H75" s="5"/>
      <c r="I75" s="5"/>
      <c r="J75" s="5"/>
      <c r="K75" s="5"/>
      <c r="L75" s="5"/>
      <c r="M75" s="5">
        <v>1</v>
      </c>
      <c r="N75" s="5">
        <v>1</v>
      </c>
      <c r="O75" s="5"/>
      <c r="P75" s="5"/>
      <c r="Q75" s="179" t="s">
        <v>9</v>
      </c>
      <c r="R75" s="75"/>
    </row>
    <row r="76" spans="1:18" s="46" customFormat="1" ht="18.75" customHeight="1">
      <c r="A76" s="257"/>
      <c r="B76" s="218"/>
      <c r="C76" s="5">
        <v>20.5</v>
      </c>
      <c r="D76" s="5"/>
      <c r="E76" s="5"/>
      <c r="F76" s="5"/>
      <c r="G76" s="5"/>
      <c r="H76" s="5"/>
      <c r="I76" s="5"/>
      <c r="J76" s="5"/>
      <c r="K76" s="5"/>
      <c r="L76" s="5">
        <v>1</v>
      </c>
      <c r="M76" s="5"/>
      <c r="N76" s="5"/>
      <c r="O76" s="5"/>
      <c r="P76" s="5"/>
      <c r="Q76" s="180" t="s">
        <v>23</v>
      </c>
      <c r="R76" s="47"/>
    </row>
    <row r="77" spans="1:18" s="46" customFormat="1" ht="37.5" customHeight="1">
      <c r="A77" s="257"/>
      <c r="B77" s="218"/>
      <c r="C77" s="12"/>
      <c r="D77" s="12">
        <v>22.05</v>
      </c>
      <c r="E77" s="12">
        <v>1</v>
      </c>
      <c r="F77" s="12"/>
      <c r="G77" s="12"/>
      <c r="H77" s="12"/>
      <c r="I77" s="12"/>
      <c r="J77" s="12"/>
      <c r="K77" s="12"/>
      <c r="L77" s="12">
        <v>1</v>
      </c>
      <c r="M77" s="12"/>
      <c r="N77" s="12"/>
      <c r="O77" s="12"/>
      <c r="P77" s="12">
        <v>1</v>
      </c>
      <c r="Q77" s="168" t="s">
        <v>162</v>
      </c>
      <c r="R77" s="47"/>
    </row>
    <row r="78" spans="1:18" s="46" customFormat="1" ht="17.25" customHeight="1" thickBot="1">
      <c r="A78" s="258"/>
      <c r="B78" s="219"/>
      <c r="C78" s="70">
        <v>128.5</v>
      </c>
      <c r="D78" s="18"/>
      <c r="E78" s="18"/>
      <c r="F78" s="18"/>
      <c r="G78" s="18"/>
      <c r="H78" s="18"/>
      <c r="I78" s="18"/>
      <c r="J78" s="18"/>
      <c r="K78" s="18"/>
      <c r="L78" s="18"/>
      <c r="M78" s="18">
        <v>1</v>
      </c>
      <c r="N78" s="18">
        <v>1</v>
      </c>
      <c r="O78" s="18"/>
      <c r="P78" s="18"/>
      <c r="Q78" s="181" t="s">
        <v>20</v>
      </c>
      <c r="R78" s="47"/>
    </row>
    <row r="79" spans="1:18" s="46" customFormat="1" ht="18.75" customHeight="1" thickBot="1">
      <c r="A79" s="221" t="s">
        <v>112</v>
      </c>
      <c r="B79" s="222"/>
      <c r="C79" s="222"/>
      <c r="D79" s="223"/>
      <c r="E79" s="97">
        <f aca="true" t="shared" si="8" ref="E79:P79">SUM(E74:E78)</f>
        <v>1</v>
      </c>
      <c r="F79" s="97">
        <f t="shared" si="8"/>
        <v>0</v>
      </c>
      <c r="G79" s="97">
        <f t="shared" si="8"/>
        <v>0</v>
      </c>
      <c r="H79" s="98">
        <f t="shared" si="8"/>
        <v>0</v>
      </c>
      <c r="I79" s="96">
        <f t="shared" si="8"/>
        <v>0</v>
      </c>
      <c r="J79" s="99">
        <f t="shared" si="8"/>
        <v>0</v>
      </c>
      <c r="K79" s="100">
        <f t="shared" si="8"/>
        <v>0</v>
      </c>
      <c r="L79" s="101">
        <f t="shared" si="8"/>
        <v>3</v>
      </c>
      <c r="M79" s="102">
        <f t="shared" si="8"/>
        <v>3</v>
      </c>
      <c r="N79" s="117">
        <f t="shared" si="8"/>
        <v>2</v>
      </c>
      <c r="O79" s="103">
        <f t="shared" si="8"/>
        <v>0</v>
      </c>
      <c r="P79" s="104">
        <f t="shared" si="8"/>
        <v>2</v>
      </c>
      <c r="Q79" s="20"/>
      <c r="R79" s="47"/>
    </row>
    <row r="80" spans="1:18" s="46" customFormat="1" ht="37.5" customHeight="1">
      <c r="A80" s="240" t="s">
        <v>127</v>
      </c>
      <c r="B80" s="217" t="s">
        <v>128</v>
      </c>
      <c r="C80" s="12">
        <v>53.6</v>
      </c>
      <c r="D80" s="12"/>
      <c r="E80" s="12">
        <v>1</v>
      </c>
      <c r="F80" s="12"/>
      <c r="G80" s="12"/>
      <c r="H80" s="12"/>
      <c r="I80" s="12"/>
      <c r="J80" s="12"/>
      <c r="K80" s="12"/>
      <c r="L80" s="12">
        <v>1</v>
      </c>
      <c r="M80" s="12">
        <v>1</v>
      </c>
      <c r="N80" s="12"/>
      <c r="O80" s="12"/>
      <c r="P80" s="12">
        <v>1</v>
      </c>
      <c r="Q80" s="183" t="s">
        <v>163</v>
      </c>
      <c r="R80" s="47"/>
    </row>
    <row r="81" spans="1:18" s="46" customFormat="1" ht="25.5" customHeight="1">
      <c r="A81" s="241"/>
      <c r="B81" s="218"/>
      <c r="C81" s="14">
        <v>55</v>
      </c>
      <c r="D81" s="30"/>
      <c r="E81" s="12"/>
      <c r="F81" s="12"/>
      <c r="G81" s="12"/>
      <c r="H81" s="12"/>
      <c r="I81" s="12"/>
      <c r="J81" s="12"/>
      <c r="K81" s="12"/>
      <c r="L81" s="12"/>
      <c r="M81" s="12">
        <v>1</v>
      </c>
      <c r="N81" s="12"/>
      <c r="O81" s="12"/>
      <c r="P81" s="12">
        <v>1</v>
      </c>
      <c r="Q81" s="164" t="s">
        <v>184</v>
      </c>
      <c r="R81" s="47"/>
    </row>
    <row r="82" spans="1:18" s="46" customFormat="1" ht="20.25" customHeight="1">
      <c r="A82" s="241"/>
      <c r="B82" s="218"/>
      <c r="C82" s="14">
        <v>56.9</v>
      </c>
      <c r="D82" s="30"/>
      <c r="E82" s="12"/>
      <c r="F82" s="12"/>
      <c r="G82" s="12"/>
      <c r="H82" s="12"/>
      <c r="I82" s="12"/>
      <c r="J82" s="12"/>
      <c r="K82" s="12"/>
      <c r="L82" s="12"/>
      <c r="M82" s="12">
        <v>1</v>
      </c>
      <c r="N82" s="12"/>
      <c r="O82" s="12"/>
      <c r="P82" s="12"/>
      <c r="Q82" s="172" t="s">
        <v>146</v>
      </c>
      <c r="R82" s="47"/>
    </row>
    <row r="83" spans="1:18" s="46" customFormat="1" ht="18" customHeight="1">
      <c r="A83" s="241"/>
      <c r="B83" s="218"/>
      <c r="C83" s="12">
        <v>83</v>
      </c>
      <c r="D83" s="30"/>
      <c r="E83" s="12"/>
      <c r="F83" s="12"/>
      <c r="G83" s="12"/>
      <c r="H83" s="12"/>
      <c r="I83" s="12"/>
      <c r="J83" s="12"/>
      <c r="K83" s="12"/>
      <c r="L83" s="12">
        <v>1</v>
      </c>
      <c r="M83" s="12">
        <v>1</v>
      </c>
      <c r="N83" s="12"/>
      <c r="O83" s="12"/>
      <c r="P83" s="12">
        <v>1</v>
      </c>
      <c r="Q83" s="160" t="s">
        <v>77</v>
      </c>
      <c r="R83" s="47"/>
    </row>
    <row r="84" spans="1:18" s="46" customFormat="1" ht="33.75" customHeight="1">
      <c r="A84" s="241"/>
      <c r="B84" s="218"/>
      <c r="C84" s="12">
        <v>98.2</v>
      </c>
      <c r="D84" s="30"/>
      <c r="E84" s="12">
        <v>1</v>
      </c>
      <c r="F84" s="12"/>
      <c r="G84" s="12"/>
      <c r="H84" s="12"/>
      <c r="I84" s="12"/>
      <c r="J84" s="12"/>
      <c r="K84" s="12"/>
      <c r="L84" s="12">
        <v>1</v>
      </c>
      <c r="M84" s="12">
        <v>1</v>
      </c>
      <c r="N84" s="12"/>
      <c r="O84" s="12"/>
      <c r="P84" s="12">
        <v>1</v>
      </c>
      <c r="Q84" s="168" t="s">
        <v>164</v>
      </c>
      <c r="R84" s="47"/>
    </row>
    <row r="85" spans="1:18" s="46" customFormat="1" ht="19.5" customHeight="1">
      <c r="A85" s="241"/>
      <c r="B85" s="218"/>
      <c r="C85" s="30"/>
      <c r="D85" s="12">
        <v>133.5</v>
      </c>
      <c r="E85" s="12"/>
      <c r="F85" s="12"/>
      <c r="G85" s="12"/>
      <c r="H85" s="12"/>
      <c r="I85" s="12"/>
      <c r="J85" s="12"/>
      <c r="K85" s="12"/>
      <c r="L85" s="12"/>
      <c r="M85" s="12">
        <v>1</v>
      </c>
      <c r="N85" s="12"/>
      <c r="O85" s="12"/>
      <c r="P85" s="12">
        <v>1</v>
      </c>
      <c r="Q85" s="173" t="s">
        <v>10</v>
      </c>
      <c r="R85" s="47"/>
    </row>
    <row r="86" spans="1:18" s="46" customFormat="1" ht="22.5" customHeight="1">
      <c r="A86" s="241"/>
      <c r="B86" s="218"/>
      <c r="C86" s="30"/>
      <c r="D86" s="12">
        <v>145.3</v>
      </c>
      <c r="E86" s="12">
        <v>1</v>
      </c>
      <c r="F86" s="12"/>
      <c r="G86" s="12"/>
      <c r="H86" s="12"/>
      <c r="I86" s="12"/>
      <c r="J86" s="12"/>
      <c r="K86" s="12"/>
      <c r="L86" s="12" t="s">
        <v>113</v>
      </c>
      <c r="M86" s="12"/>
      <c r="N86" s="12"/>
      <c r="O86" s="12"/>
      <c r="P86" s="12">
        <v>1</v>
      </c>
      <c r="Q86" s="173" t="s">
        <v>33</v>
      </c>
      <c r="R86" s="47"/>
    </row>
    <row r="87" spans="1:18" s="46" customFormat="1" ht="35.25" customHeight="1">
      <c r="A87" s="241"/>
      <c r="B87" s="218"/>
      <c r="C87" s="30"/>
      <c r="D87" s="12">
        <v>160.1</v>
      </c>
      <c r="E87" s="12"/>
      <c r="F87" s="12">
        <v>1</v>
      </c>
      <c r="G87" s="12"/>
      <c r="H87" s="12"/>
      <c r="I87" s="12"/>
      <c r="J87" s="12"/>
      <c r="K87" s="12">
        <v>1</v>
      </c>
      <c r="L87" s="12">
        <v>1</v>
      </c>
      <c r="M87" s="12"/>
      <c r="N87" s="12"/>
      <c r="O87" s="12"/>
      <c r="P87" s="12">
        <v>1</v>
      </c>
      <c r="Q87" s="168" t="s">
        <v>165</v>
      </c>
      <c r="R87" s="47"/>
    </row>
    <row r="88" spans="1:18" s="46" customFormat="1" ht="25.5" customHeight="1">
      <c r="A88" s="241"/>
      <c r="B88" s="218"/>
      <c r="C88" s="12">
        <v>168.46</v>
      </c>
      <c r="D88" s="12"/>
      <c r="E88" s="12"/>
      <c r="F88" s="12"/>
      <c r="G88" s="12"/>
      <c r="H88" s="12"/>
      <c r="I88" s="12"/>
      <c r="J88" s="12"/>
      <c r="K88" s="12"/>
      <c r="L88" s="12"/>
      <c r="M88" s="12">
        <v>1</v>
      </c>
      <c r="N88" s="12"/>
      <c r="O88" s="12"/>
      <c r="P88" s="12">
        <v>1</v>
      </c>
      <c r="Q88" s="160" t="s">
        <v>149</v>
      </c>
      <c r="R88" s="47"/>
    </row>
    <row r="89" spans="1:18" s="46" customFormat="1" ht="15.75" customHeight="1">
      <c r="A89" s="241"/>
      <c r="B89" s="218"/>
      <c r="C89" s="16">
        <v>184</v>
      </c>
      <c r="D89" s="16"/>
      <c r="E89" s="16"/>
      <c r="F89" s="16"/>
      <c r="G89" s="16"/>
      <c r="H89" s="16"/>
      <c r="I89" s="16"/>
      <c r="J89" s="16"/>
      <c r="K89" s="16"/>
      <c r="L89" s="16">
        <v>1</v>
      </c>
      <c r="M89" s="16">
        <v>1</v>
      </c>
      <c r="N89" s="16"/>
      <c r="O89" s="16"/>
      <c r="P89" s="16"/>
      <c r="Q89" s="184" t="s">
        <v>11</v>
      </c>
      <c r="R89" s="47"/>
    </row>
    <row r="90" spans="1:18" s="46" customFormat="1" ht="18.75" customHeight="1" thickBot="1">
      <c r="A90" s="242"/>
      <c r="B90" s="219"/>
      <c r="C90" s="29">
        <v>186.9</v>
      </c>
      <c r="D90" s="16"/>
      <c r="E90" s="16"/>
      <c r="F90" s="16"/>
      <c r="G90" s="16"/>
      <c r="H90" s="16"/>
      <c r="I90" s="16"/>
      <c r="J90" s="16"/>
      <c r="K90" s="16"/>
      <c r="L90" s="16"/>
      <c r="M90" s="16">
        <v>1</v>
      </c>
      <c r="N90" s="16"/>
      <c r="O90" s="16"/>
      <c r="P90" s="16"/>
      <c r="Q90" s="184" t="s">
        <v>91</v>
      </c>
      <c r="R90" s="47"/>
    </row>
    <row r="91" spans="1:18" s="64" customFormat="1" ht="18.75" customHeight="1" thickBot="1">
      <c r="A91" s="221" t="s">
        <v>112</v>
      </c>
      <c r="B91" s="222"/>
      <c r="C91" s="222"/>
      <c r="D91" s="223"/>
      <c r="E91" s="97">
        <f aca="true" t="shared" si="9" ref="E91:P91">SUM(E80:E90)</f>
        <v>3</v>
      </c>
      <c r="F91" s="97">
        <f t="shared" si="9"/>
        <v>1</v>
      </c>
      <c r="G91" s="97">
        <f t="shared" si="9"/>
        <v>0</v>
      </c>
      <c r="H91" s="98">
        <f t="shared" si="9"/>
        <v>0</v>
      </c>
      <c r="I91" s="96">
        <f t="shared" si="9"/>
        <v>0</v>
      </c>
      <c r="J91" s="99">
        <f t="shared" si="9"/>
        <v>0</v>
      </c>
      <c r="K91" s="100">
        <f t="shared" si="9"/>
        <v>1</v>
      </c>
      <c r="L91" s="101">
        <f t="shared" si="9"/>
        <v>5</v>
      </c>
      <c r="M91" s="102">
        <f t="shared" si="9"/>
        <v>9</v>
      </c>
      <c r="N91" s="117">
        <f t="shared" si="9"/>
        <v>0</v>
      </c>
      <c r="O91" s="103">
        <f t="shared" si="9"/>
        <v>0</v>
      </c>
      <c r="P91" s="104">
        <f t="shared" si="9"/>
        <v>8</v>
      </c>
      <c r="Q91" s="21"/>
      <c r="R91" s="61"/>
    </row>
    <row r="92" spans="1:18" s="13" customFormat="1" ht="34.5" customHeight="1" thickBot="1">
      <c r="A92" s="245" t="s">
        <v>25</v>
      </c>
      <c r="B92" s="236"/>
      <c r="C92" s="18">
        <v>1.8</v>
      </c>
      <c r="D92" s="18"/>
      <c r="E92" s="18"/>
      <c r="F92" s="18">
        <v>1</v>
      </c>
      <c r="G92" s="18"/>
      <c r="H92" s="18"/>
      <c r="I92" s="18"/>
      <c r="J92" s="18"/>
      <c r="K92" s="18"/>
      <c r="L92" s="18">
        <v>1</v>
      </c>
      <c r="M92" s="18"/>
      <c r="N92" s="18"/>
      <c r="O92" s="18"/>
      <c r="P92" s="18">
        <v>1</v>
      </c>
      <c r="Q92" s="185" t="s">
        <v>166</v>
      </c>
      <c r="R92" s="17"/>
    </row>
    <row r="93" spans="1:18" s="58" customFormat="1" ht="17.25" customHeight="1" thickBot="1">
      <c r="A93" s="221" t="s">
        <v>73</v>
      </c>
      <c r="B93" s="222"/>
      <c r="C93" s="222"/>
      <c r="D93" s="223"/>
      <c r="E93" s="97">
        <f aca="true" t="shared" si="10" ref="E93:P93">SUM(E92)</f>
        <v>0</v>
      </c>
      <c r="F93" s="97">
        <f t="shared" si="10"/>
        <v>1</v>
      </c>
      <c r="G93" s="97">
        <f t="shared" si="10"/>
        <v>0</v>
      </c>
      <c r="H93" s="98">
        <f t="shared" si="10"/>
        <v>0</v>
      </c>
      <c r="I93" s="96">
        <f t="shared" si="10"/>
        <v>0</v>
      </c>
      <c r="J93" s="99">
        <f t="shared" si="10"/>
        <v>0</v>
      </c>
      <c r="K93" s="100">
        <f t="shared" si="10"/>
        <v>0</v>
      </c>
      <c r="L93" s="101">
        <f t="shared" si="10"/>
        <v>1</v>
      </c>
      <c r="M93" s="102">
        <f t="shared" si="10"/>
        <v>0</v>
      </c>
      <c r="N93" s="117">
        <f t="shared" si="10"/>
        <v>0</v>
      </c>
      <c r="O93" s="103">
        <f t="shared" si="10"/>
        <v>0</v>
      </c>
      <c r="P93" s="104">
        <f t="shared" si="10"/>
        <v>1</v>
      </c>
      <c r="Q93" s="59"/>
      <c r="R93" s="25"/>
    </row>
    <row r="94" spans="1:18" s="43" customFormat="1" ht="35.25" customHeight="1">
      <c r="A94" s="240" t="s">
        <v>129</v>
      </c>
      <c r="B94" s="215" t="s">
        <v>130</v>
      </c>
      <c r="C94" s="26"/>
      <c r="D94" s="26">
        <v>6</v>
      </c>
      <c r="E94" s="16">
        <v>1</v>
      </c>
      <c r="F94" s="16"/>
      <c r="G94" s="16"/>
      <c r="H94" s="16"/>
      <c r="I94" s="16"/>
      <c r="J94" s="16"/>
      <c r="K94" s="16"/>
      <c r="L94" s="16">
        <v>1</v>
      </c>
      <c r="M94" s="16"/>
      <c r="N94" s="16"/>
      <c r="O94" s="16"/>
      <c r="P94" s="16">
        <v>1</v>
      </c>
      <c r="Q94" s="171" t="s">
        <v>167</v>
      </c>
      <c r="R94" s="17"/>
    </row>
    <row r="95" spans="1:18" s="43" customFormat="1" ht="17.25" customHeight="1" thickBot="1">
      <c r="A95" s="242"/>
      <c r="B95" s="216"/>
      <c r="C95" s="156">
        <v>10.5</v>
      </c>
      <c r="D95" s="156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>
        <v>1</v>
      </c>
      <c r="P95" s="14"/>
      <c r="Q95" s="175" t="s">
        <v>142</v>
      </c>
      <c r="R95" s="17"/>
    </row>
    <row r="96" spans="1:18" s="58" customFormat="1" ht="15.75" customHeight="1" thickBot="1">
      <c r="A96" s="221" t="s">
        <v>112</v>
      </c>
      <c r="B96" s="222"/>
      <c r="C96" s="222"/>
      <c r="D96" s="223"/>
      <c r="E96" s="97">
        <f>E94+E95</f>
        <v>1</v>
      </c>
      <c r="F96" s="97">
        <f aca="true" t="shared" si="11" ref="F96:P96">F94+F95</f>
        <v>0</v>
      </c>
      <c r="G96" s="97">
        <f t="shared" si="11"/>
        <v>0</v>
      </c>
      <c r="H96" s="98">
        <f t="shared" si="11"/>
        <v>0</v>
      </c>
      <c r="I96" s="96">
        <f t="shared" si="11"/>
        <v>0</v>
      </c>
      <c r="J96" s="99">
        <f t="shared" si="11"/>
        <v>0</v>
      </c>
      <c r="K96" s="100">
        <f t="shared" si="11"/>
        <v>0</v>
      </c>
      <c r="L96" s="101">
        <f t="shared" si="11"/>
        <v>1</v>
      </c>
      <c r="M96" s="102">
        <f t="shared" si="11"/>
        <v>0</v>
      </c>
      <c r="N96" s="117">
        <f t="shared" si="11"/>
        <v>0</v>
      </c>
      <c r="O96" s="103">
        <f t="shared" si="11"/>
        <v>1</v>
      </c>
      <c r="P96" s="104">
        <f t="shared" si="11"/>
        <v>1</v>
      </c>
      <c r="Q96" s="59"/>
      <c r="R96" s="25"/>
    </row>
    <row r="97" spans="1:18" ht="16.5" customHeight="1" thickBot="1">
      <c r="A97" s="182" t="s">
        <v>131</v>
      </c>
      <c r="B97" s="154" t="s">
        <v>132</v>
      </c>
      <c r="C97" s="12"/>
      <c r="D97" s="12">
        <v>131.5</v>
      </c>
      <c r="E97" s="12"/>
      <c r="F97" s="12"/>
      <c r="G97" s="12"/>
      <c r="H97" s="12"/>
      <c r="I97" s="12"/>
      <c r="J97" s="12"/>
      <c r="K97" s="12"/>
      <c r="L97" s="12"/>
      <c r="M97" s="12">
        <v>1</v>
      </c>
      <c r="N97" s="12"/>
      <c r="O97" s="12"/>
      <c r="P97" s="12"/>
      <c r="Q97" s="160" t="s">
        <v>12</v>
      </c>
      <c r="R97" s="6"/>
    </row>
    <row r="98" spans="1:18" s="36" customFormat="1" ht="16.5" customHeight="1" thickBot="1">
      <c r="A98" s="221" t="s">
        <v>112</v>
      </c>
      <c r="B98" s="222"/>
      <c r="C98" s="222"/>
      <c r="D98" s="223"/>
      <c r="E98" s="97">
        <f aca="true" t="shared" si="12" ref="E98:P98">SUM(E97:E97)</f>
        <v>0</v>
      </c>
      <c r="F98" s="97">
        <f t="shared" si="12"/>
        <v>0</v>
      </c>
      <c r="G98" s="97">
        <f t="shared" si="12"/>
        <v>0</v>
      </c>
      <c r="H98" s="98">
        <f t="shared" si="12"/>
        <v>0</v>
      </c>
      <c r="I98" s="96">
        <f t="shared" si="12"/>
        <v>0</v>
      </c>
      <c r="J98" s="99">
        <f t="shared" si="12"/>
        <v>0</v>
      </c>
      <c r="K98" s="100">
        <f t="shared" si="12"/>
        <v>0</v>
      </c>
      <c r="L98" s="101">
        <f t="shared" si="12"/>
        <v>0</v>
      </c>
      <c r="M98" s="102">
        <f t="shared" si="12"/>
        <v>1</v>
      </c>
      <c r="N98" s="117">
        <f t="shared" si="12"/>
        <v>0</v>
      </c>
      <c r="O98" s="103">
        <f t="shared" si="12"/>
        <v>0</v>
      </c>
      <c r="P98" s="104">
        <f t="shared" si="12"/>
        <v>0</v>
      </c>
      <c r="Q98" s="27"/>
      <c r="R98" s="6"/>
    </row>
    <row r="99" spans="1:17" s="6" customFormat="1" ht="17.25" customHeight="1">
      <c r="A99" s="240" t="s">
        <v>133</v>
      </c>
      <c r="B99" s="217" t="s">
        <v>134</v>
      </c>
      <c r="C99" s="6">
        <v>53.4</v>
      </c>
      <c r="D99" s="52"/>
      <c r="E99" s="52"/>
      <c r="F99" s="52"/>
      <c r="G99" s="52"/>
      <c r="H99" s="52"/>
      <c r="I99" s="52"/>
      <c r="J99" s="52"/>
      <c r="K99" s="52"/>
      <c r="L99" s="53">
        <v>1</v>
      </c>
      <c r="M99" s="52"/>
      <c r="N99" s="53">
        <v>1</v>
      </c>
      <c r="O99" s="52"/>
      <c r="P99" s="54"/>
      <c r="Q99" s="186" t="s">
        <v>2</v>
      </c>
    </row>
    <row r="100" spans="1:17" s="6" customFormat="1" ht="33.75" customHeight="1">
      <c r="A100" s="241"/>
      <c r="B100" s="218"/>
      <c r="C100" s="7"/>
      <c r="D100" s="7">
        <v>81.9</v>
      </c>
      <c r="E100" s="7">
        <v>1</v>
      </c>
      <c r="F100" s="7"/>
      <c r="G100" s="7"/>
      <c r="H100" s="7"/>
      <c r="I100" s="7"/>
      <c r="J100" s="7"/>
      <c r="K100" s="7"/>
      <c r="L100" s="7">
        <v>1</v>
      </c>
      <c r="M100" s="7"/>
      <c r="N100" s="7"/>
      <c r="O100" s="7"/>
      <c r="P100" s="7">
        <v>1</v>
      </c>
      <c r="Q100" s="168" t="s">
        <v>181</v>
      </c>
    </row>
    <row r="101" spans="1:18" s="24" customFormat="1" ht="16.5" customHeight="1">
      <c r="A101" s="241"/>
      <c r="B101" s="218"/>
      <c r="C101" s="34"/>
      <c r="D101" s="18">
        <v>132.9</v>
      </c>
      <c r="E101" s="18"/>
      <c r="F101" s="18"/>
      <c r="G101" s="18"/>
      <c r="H101" s="18"/>
      <c r="I101" s="18"/>
      <c r="J101" s="18"/>
      <c r="K101" s="18"/>
      <c r="L101" s="18">
        <v>1</v>
      </c>
      <c r="M101" s="18">
        <v>1</v>
      </c>
      <c r="N101" s="18"/>
      <c r="O101" s="18"/>
      <c r="P101" s="18"/>
      <c r="Q101" s="187" t="s">
        <v>1</v>
      </c>
      <c r="R101" s="17"/>
    </row>
    <row r="102" spans="1:18" s="24" customFormat="1" ht="37.5" customHeight="1" thickBot="1">
      <c r="A102" s="242"/>
      <c r="B102" s="219"/>
      <c r="C102" s="33"/>
      <c r="D102" s="14">
        <v>133</v>
      </c>
      <c r="E102" s="14">
        <v>1</v>
      </c>
      <c r="F102" s="14"/>
      <c r="G102" s="14"/>
      <c r="H102" s="14"/>
      <c r="I102" s="14"/>
      <c r="J102" s="14"/>
      <c r="K102" s="14"/>
      <c r="L102" s="14">
        <v>1</v>
      </c>
      <c r="M102" s="14"/>
      <c r="N102" s="14"/>
      <c r="O102" s="14"/>
      <c r="P102" s="14">
        <v>1</v>
      </c>
      <c r="Q102" s="188" t="s">
        <v>180</v>
      </c>
      <c r="R102" s="17"/>
    </row>
    <row r="103" spans="1:18" s="23" customFormat="1" ht="15" customHeight="1" thickBot="1">
      <c r="A103" s="233" t="s">
        <v>112</v>
      </c>
      <c r="B103" s="234"/>
      <c r="C103" s="234"/>
      <c r="D103" s="235"/>
      <c r="E103" s="97">
        <f aca="true" t="shared" si="13" ref="E103:P103">SUM(E99:E102)</f>
        <v>2</v>
      </c>
      <c r="F103" s="97">
        <f t="shared" si="13"/>
        <v>0</v>
      </c>
      <c r="G103" s="97">
        <f t="shared" si="13"/>
        <v>0</v>
      </c>
      <c r="H103" s="98">
        <f t="shared" si="13"/>
        <v>0</v>
      </c>
      <c r="I103" s="96">
        <f t="shared" si="13"/>
        <v>0</v>
      </c>
      <c r="J103" s="99">
        <f t="shared" si="13"/>
        <v>0</v>
      </c>
      <c r="K103" s="100">
        <f t="shared" si="13"/>
        <v>0</v>
      </c>
      <c r="L103" s="101">
        <f t="shared" si="13"/>
        <v>4</v>
      </c>
      <c r="M103" s="102">
        <f t="shared" si="13"/>
        <v>1</v>
      </c>
      <c r="N103" s="117">
        <f t="shared" si="13"/>
        <v>1</v>
      </c>
      <c r="O103" s="103">
        <f t="shared" si="13"/>
        <v>0</v>
      </c>
      <c r="P103" s="104">
        <f t="shared" si="13"/>
        <v>2</v>
      </c>
      <c r="Q103" s="19"/>
      <c r="R103" s="17"/>
    </row>
    <row r="104" spans="1:18" s="28" customFormat="1" ht="23.25" customHeight="1">
      <c r="A104" s="253" t="s">
        <v>135</v>
      </c>
      <c r="B104" s="217" t="s">
        <v>27</v>
      </c>
      <c r="C104" s="55">
        <v>4.59</v>
      </c>
      <c r="D104" s="12"/>
      <c r="E104" s="12">
        <v>1</v>
      </c>
      <c r="F104" s="12"/>
      <c r="G104" s="12"/>
      <c r="H104" s="12"/>
      <c r="I104" s="12"/>
      <c r="J104" s="12"/>
      <c r="K104" s="12"/>
      <c r="L104" s="12">
        <v>1</v>
      </c>
      <c r="M104" s="12"/>
      <c r="N104" s="12"/>
      <c r="O104" s="12"/>
      <c r="P104" s="12">
        <v>1</v>
      </c>
      <c r="Q104" s="146" t="s">
        <v>32</v>
      </c>
      <c r="R104" s="17"/>
    </row>
    <row r="105" spans="1:18" s="28" customFormat="1" ht="16.5" customHeight="1">
      <c r="A105" s="254"/>
      <c r="B105" s="218"/>
      <c r="C105" s="16">
        <v>5</v>
      </c>
      <c r="D105" s="16"/>
      <c r="E105" s="16"/>
      <c r="F105" s="16"/>
      <c r="G105" s="16"/>
      <c r="H105" s="16"/>
      <c r="I105" s="16"/>
      <c r="J105" s="16">
        <v>1</v>
      </c>
      <c r="K105" s="16"/>
      <c r="L105" s="16"/>
      <c r="M105" s="16"/>
      <c r="N105" s="16"/>
      <c r="O105" s="16"/>
      <c r="P105" s="16">
        <v>1</v>
      </c>
      <c r="Q105" s="189" t="s">
        <v>96</v>
      </c>
      <c r="R105" s="17"/>
    </row>
    <row r="106" spans="1:18" s="28" customFormat="1" ht="39" customHeight="1">
      <c r="A106" s="254"/>
      <c r="B106" s="218"/>
      <c r="C106" s="12"/>
      <c r="D106" s="12">
        <v>5.55</v>
      </c>
      <c r="E106" s="12">
        <v>1</v>
      </c>
      <c r="F106" s="12"/>
      <c r="G106" s="12"/>
      <c r="H106" s="12"/>
      <c r="I106" s="12"/>
      <c r="J106" s="12"/>
      <c r="K106" s="12"/>
      <c r="L106" s="12">
        <v>1</v>
      </c>
      <c r="M106" s="12"/>
      <c r="N106" s="12"/>
      <c r="O106" s="12"/>
      <c r="P106" s="12">
        <v>1</v>
      </c>
      <c r="Q106" s="168" t="s">
        <v>168</v>
      </c>
      <c r="R106" s="17"/>
    </row>
    <row r="107" spans="1:18" s="13" customFormat="1" ht="24" customHeight="1">
      <c r="A107" s="254"/>
      <c r="B107" s="218"/>
      <c r="C107" s="12"/>
      <c r="D107" s="12">
        <v>7</v>
      </c>
      <c r="E107" s="12"/>
      <c r="F107" s="12"/>
      <c r="G107" s="12"/>
      <c r="H107" s="12"/>
      <c r="I107" s="12"/>
      <c r="J107" s="12"/>
      <c r="K107" s="12"/>
      <c r="L107" s="12"/>
      <c r="M107" s="12">
        <v>1</v>
      </c>
      <c r="N107" s="12"/>
      <c r="O107" s="12"/>
      <c r="P107" s="12">
        <v>1</v>
      </c>
      <c r="Q107" s="173" t="s">
        <v>141</v>
      </c>
      <c r="R107" s="17"/>
    </row>
    <row r="108" spans="1:18" s="13" customFormat="1" ht="24.75" customHeight="1">
      <c r="A108" s="254"/>
      <c r="B108" s="218"/>
      <c r="C108" s="12"/>
      <c r="D108" s="12">
        <v>37.6</v>
      </c>
      <c r="E108" s="12"/>
      <c r="F108" s="12"/>
      <c r="G108" s="12"/>
      <c r="H108" s="12"/>
      <c r="I108" s="12"/>
      <c r="J108" s="12"/>
      <c r="K108" s="12"/>
      <c r="L108" s="12"/>
      <c r="M108" s="12">
        <v>1</v>
      </c>
      <c r="N108" s="12"/>
      <c r="O108" s="12"/>
      <c r="P108" s="12">
        <v>1</v>
      </c>
      <c r="Q108" s="173" t="s">
        <v>185</v>
      </c>
      <c r="R108" s="17"/>
    </row>
    <row r="109" spans="1:18" s="13" customFormat="1" ht="24" customHeight="1">
      <c r="A109" s="254"/>
      <c r="B109" s="218"/>
      <c r="C109" s="12">
        <v>79</v>
      </c>
      <c r="D109" s="12"/>
      <c r="E109" s="12"/>
      <c r="F109" s="12"/>
      <c r="G109" s="12"/>
      <c r="H109" s="12"/>
      <c r="I109" s="12"/>
      <c r="J109" s="12"/>
      <c r="K109" s="12"/>
      <c r="L109" s="12">
        <v>1</v>
      </c>
      <c r="M109" s="12">
        <v>1</v>
      </c>
      <c r="N109" s="12"/>
      <c r="O109" s="12"/>
      <c r="P109" s="12">
        <v>1</v>
      </c>
      <c r="Q109" s="160" t="s">
        <v>97</v>
      </c>
      <c r="R109" s="17"/>
    </row>
    <row r="110" spans="1:18" s="13" customFormat="1" ht="16.5" customHeight="1">
      <c r="A110" s="254"/>
      <c r="B110" s="218"/>
      <c r="C110" s="12"/>
      <c r="D110" s="12">
        <v>101</v>
      </c>
      <c r="E110" s="12"/>
      <c r="F110" s="12"/>
      <c r="G110" s="12"/>
      <c r="H110" s="12"/>
      <c r="I110" s="12"/>
      <c r="J110" s="12"/>
      <c r="K110" s="12"/>
      <c r="L110" s="12"/>
      <c r="M110" s="12">
        <v>1</v>
      </c>
      <c r="N110" s="12"/>
      <c r="O110" s="12"/>
      <c r="P110" s="12">
        <v>1</v>
      </c>
      <c r="Q110" s="160" t="s">
        <v>92</v>
      </c>
      <c r="R110" s="17"/>
    </row>
    <row r="111" spans="1:18" s="13" customFormat="1" ht="16.5" customHeight="1" thickBot="1">
      <c r="A111" s="255"/>
      <c r="B111" s="219"/>
      <c r="C111" s="42">
        <v>111.53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>
        <v>1</v>
      </c>
      <c r="N111" s="12"/>
      <c r="O111" s="12"/>
      <c r="P111" s="12"/>
      <c r="Q111" s="178" t="s">
        <v>140</v>
      </c>
      <c r="R111" s="17"/>
    </row>
    <row r="112" spans="1:18" s="40" customFormat="1" ht="17.25" customHeight="1" thickBot="1">
      <c r="A112" s="221" t="s">
        <v>112</v>
      </c>
      <c r="B112" s="222"/>
      <c r="C112" s="222"/>
      <c r="D112" s="223"/>
      <c r="E112" s="97">
        <f>SUM(E104:E111)</f>
        <v>2</v>
      </c>
      <c r="F112" s="97">
        <f aca="true" t="shared" si="14" ref="F112:P112">SUM(F104:F111)</f>
        <v>0</v>
      </c>
      <c r="G112" s="97">
        <f t="shared" si="14"/>
        <v>0</v>
      </c>
      <c r="H112" s="98">
        <f t="shared" si="14"/>
        <v>0</v>
      </c>
      <c r="I112" s="96">
        <f t="shared" si="14"/>
        <v>0</v>
      </c>
      <c r="J112" s="99">
        <f t="shared" si="14"/>
        <v>1</v>
      </c>
      <c r="K112" s="100">
        <f t="shared" si="14"/>
        <v>0</v>
      </c>
      <c r="L112" s="101">
        <f t="shared" si="14"/>
        <v>3</v>
      </c>
      <c r="M112" s="102">
        <f t="shared" si="14"/>
        <v>5</v>
      </c>
      <c r="N112" s="117">
        <f t="shared" si="14"/>
        <v>0</v>
      </c>
      <c r="O112" s="103">
        <f t="shared" si="14"/>
        <v>0</v>
      </c>
      <c r="P112" s="104">
        <f t="shared" si="14"/>
        <v>7</v>
      </c>
      <c r="Q112" s="15"/>
      <c r="R112" s="17"/>
    </row>
    <row r="113" spans="1:18" s="40" customFormat="1" ht="36" customHeight="1" thickBot="1">
      <c r="A113" s="190" t="s">
        <v>28</v>
      </c>
      <c r="B113" s="141" t="s">
        <v>29</v>
      </c>
      <c r="C113" s="12">
        <v>26.75</v>
      </c>
      <c r="D113" s="12"/>
      <c r="E113" s="12"/>
      <c r="F113" s="12">
        <v>1</v>
      </c>
      <c r="G113" s="12"/>
      <c r="H113" s="57"/>
      <c r="I113" s="57"/>
      <c r="J113" s="57"/>
      <c r="K113" s="57"/>
      <c r="L113" s="12">
        <v>1</v>
      </c>
      <c r="M113" s="57"/>
      <c r="N113" s="12"/>
      <c r="O113" s="57"/>
      <c r="P113" s="12">
        <v>1</v>
      </c>
      <c r="Q113" s="168" t="s">
        <v>169</v>
      </c>
      <c r="R113" s="17"/>
    </row>
    <row r="114" spans="1:17" s="17" customFormat="1" ht="15.75" customHeight="1" thickBot="1">
      <c r="A114" s="221" t="s">
        <v>112</v>
      </c>
      <c r="B114" s="222"/>
      <c r="C114" s="222"/>
      <c r="D114" s="223"/>
      <c r="E114" s="97">
        <f aca="true" t="shared" si="15" ref="E114:P114">SUM(E113:E113)</f>
        <v>0</v>
      </c>
      <c r="F114" s="97">
        <f t="shared" si="15"/>
        <v>1</v>
      </c>
      <c r="G114" s="97">
        <f t="shared" si="15"/>
        <v>0</v>
      </c>
      <c r="H114" s="98">
        <f t="shared" si="15"/>
        <v>0</v>
      </c>
      <c r="I114" s="96">
        <f t="shared" si="15"/>
        <v>0</v>
      </c>
      <c r="J114" s="99">
        <f t="shared" si="15"/>
        <v>0</v>
      </c>
      <c r="K114" s="100">
        <f t="shared" si="15"/>
        <v>0</v>
      </c>
      <c r="L114" s="101">
        <f t="shared" si="15"/>
        <v>1</v>
      </c>
      <c r="M114" s="102">
        <f t="shared" si="15"/>
        <v>0</v>
      </c>
      <c r="N114" s="117">
        <f t="shared" si="15"/>
        <v>0</v>
      </c>
      <c r="O114" s="103">
        <f t="shared" si="15"/>
        <v>0</v>
      </c>
      <c r="P114" s="104">
        <f t="shared" si="15"/>
        <v>1</v>
      </c>
      <c r="Q114" s="15"/>
    </row>
    <row r="115" spans="1:18" s="62" customFormat="1" ht="21" customHeight="1">
      <c r="A115" s="259" t="s">
        <v>30</v>
      </c>
      <c r="B115" s="220" t="s">
        <v>74</v>
      </c>
      <c r="C115" s="32">
        <v>147</v>
      </c>
      <c r="D115" s="7"/>
      <c r="E115" s="7"/>
      <c r="F115" s="7"/>
      <c r="G115" s="7"/>
      <c r="H115" s="7">
        <v>1</v>
      </c>
      <c r="I115" s="7"/>
      <c r="J115" s="7"/>
      <c r="K115" s="7"/>
      <c r="L115" s="8"/>
      <c r="M115" s="7"/>
      <c r="N115" s="7"/>
      <c r="O115" s="7"/>
      <c r="P115" s="7">
        <v>1</v>
      </c>
      <c r="Q115" s="164" t="s">
        <v>145</v>
      </c>
      <c r="R115" s="157"/>
    </row>
    <row r="116" spans="1:18" s="62" customFormat="1" ht="16.5" customHeight="1">
      <c r="A116" s="260"/>
      <c r="B116" s="213"/>
      <c r="C116" s="32"/>
      <c r="D116" s="7">
        <v>154</v>
      </c>
      <c r="E116" s="7"/>
      <c r="F116" s="7"/>
      <c r="G116" s="7"/>
      <c r="H116" s="7"/>
      <c r="I116" s="7"/>
      <c r="J116" s="7"/>
      <c r="K116" s="7"/>
      <c r="L116" s="7">
        <v>1</v>
      </c>
      <c r="M116" s="7"/>
      <c r="N116" s="7"/>
      <c r="O116" s="7"/>
      <c r="P116" s="7"/>
      <c r="Q116" s="160" t="s">
        <v>95</v>
      </c>
      <c r="R116" s="157"/>
    </row>
    <row r="117" spans="1:18" s="62" customFormat="1" ht="17.25" customHeight="1">
      <c r="A117" s="260"/>
      <c r="B117" s="213"/>
      <c r="C117" s="32">
        <v>161.85</v>
      </c>
      <c r="D117" s="7"/>
      <c r="E117" s="7"/>
      <c r="F117" s="7"/>
      <c r="G117" s="7"/>
      <c r="H117" s="7"/>
      <c r="I117" s="7"/>
      <c r="J117" s="7"/>
      <c r="K117" s="7"/>
      <c r="L117" s="7">
        <v>1</v>
      </c>
      <c r="M117" s="7">
        <v>1</v>
      </c>
      <c r="N117" s="7"/>
      <c r="O117" s="7"/>
      <c r="P117" s="7"/>
      <c r="Q117" s="164" t="s">
        <v>94</v>
      </c>
      <c r="R117" s="157"/>
    </row>
    <row r="118" spans="1:18" s="62" customFormat="1" ht="23.25" customHeight="1">
      <c r="A118" s="260"/>
      <c r="B118" s="213"/>
      <c r="C118" s="30"/>
      <c r="D118" s="12">
        <v>180.57</v>
      </c>
      <c r="E118" s="12"/>
      <c r="F118" s="12"/>
      <c r="G118" s="12"/>
      <c r="H118" s="12"/>
      <c r="I118" s="12"/>
      <c r="J118" s="12"/>
      <c r="K118" s="12"/>
      <c r="L118" s="12">
        <v>1</v>
      </c>
      <c r="M118" s="12">
        <v>1</v>
      </c>
      <c r="N118" s="12"/>
      <c r="O118" s="12"/>
      <c r="P118" s="12">
        <v>1</v>
      </c>
      <c r="Q118" s="173" t="s">
        <v>191</v>
      </c>
      <c r="R118" s="157"/>
    </row>
    <row r="119" spans="1:18" s="62" customFormat="1" ht="22.5" customHeight="1">
      <c r="A119" s="260"/>
      <c r="B119" s="213"/>
      <c r="C119" s="14"/>
      <c r="D119" s="14">
        <v>181.1</v>
      </c>
      <c r="E119" s="14"/>
      <c r="F119" s="14"/>
      <c r="G119" s="14"/>
      <c r="H119" s="14"/>
      <c r="I119" s="14"/>
      <c r="J119" s="14">
        <v>1</v>
      </c>
      <c r="K119" s="14"/>
      <c r="L119" s="14"/>
      <c r="M119" s="14"/>
      <c r="N119" s="14"/>
      <c r="O119" s="14">
        <v>1</v>
      </c>
      <c r="P119" s="14"/>
      <c r="Q119" s="172" t="s">
        <v>67</v>
      </c>
      <c r="R119" s="157"/>
    </row>
    <row r="120" spans="1:18" s="62" customFormat="1" ht="34.5" customHeight="1">
      <c r="A120" s="260"/>
      <c r="B120" s="213"/>
      <c r="C120" s="12"/>
      <c r="D120" s="12">
        <v>181.2</v>
      </c>
      <c r="E120" s="12">
        <v>1</v>
      </c>
      <c r="F120" s="12"/>
      <c r="G120" s="12"/>
      <c r="H120" s="12"/>
      <c r="I120" s="12"/>
      <c r="J120" s="12"/>
      <c r="K120" s="12"/>
      <c r="L120" s="12">
        <v>1</v>
      </c>
      <c r="M120" s="12"/>
      <c r="N120" s="12"/>
      <c r="O120" s="12"/>
      <c r="P120" s="12">
        <v>1</v>
      </c>
      <c r="Q120" s="168" t="s">
        <v>170</v>
      </c>
      <c r="R120" s="157"/>
    </row>
    <row r="121" spans="1:18" s="62" customFormat="1" ht="25.5" customHeight="1" thickBot="1">
      <c r="A121" s="261"/>
      <c r="B121" s="214"/>
      <c r="C121" s="30"/>
      <c r="D121" s="12">
        <v>181.53</v>
      </c>
      <c r="E121" s="12"/>
      <c r="F121" s="12"/>
      <c r="G121" s="12">
        <v>1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92" t="s">
        <v>34</v>
      </c>
      <c r="R121" s="157"/>
    </row>
    <row r="122" spans="1:18" s="25" customFormat="1" ht="18.75" customHeight="1" thickBot="1">
      <c r="A122" s="233" t="s">
        <v>112</v>
      </c>
      <c r="B122" s="234"/>
      <c r="C122" s="234"/>
      <c r="D122" s="235"/>
      <c r="E122" s="97">
        <f aca="true" t="shared" si="16" ref="E122:P122">SUM(E115:E121)</f>
        <v>1</v>
      </c>
      <c r="F122" s="97">
        <f t="shared" si="16"/>
        <v>0</v>
      </c>
      <c r="G122" s="97">
        <f t="shared" si="16"/>
        <v>1</v>
      </c>
      <c r="H122" s="98">
        <f t="shared" si="16"/>
        <v>1</v>
      </c>
      <c r="I122" s="96">
        <f t="shared" si="16"/>
        <v>0</v>
      </c>
      <c r="J122" s="99">
        <f t="shared" si="16"/>
        <v>1</v>
      </c>
      <c r="K122" s="100">
        <f t="shared" si="16"/>
        <v>0</v>
      </c>
      <c r="L122" s="101">
        <f t="shared" si="16"/>
        <v>4</v>
      </c>
      <c r="M122" s="102">
        <f t="shared" si="16"/>
        <v>2</v>
      </c>
      <c r="N122" s="117">
        <f t="shared" si="16"/>
        <v>0</v>
      </c>
      <c r="O122" s="103">
        <f t="shared" si="16"/>
        <v>1</v>
      </c>
      <c r="P122" s="104">
        <f t="shared" si="16"/>
        <v>3</v>
      </c>
      <c r="Q122" s="21"/>
      <c r="R122" s="35"/>
    </row>
    <row r="123" spans="1:18" s="77" customFormat="1" ht="41.25" customHeight="1">
      <c r="A123" s="240" t="s">
        <v>31</v>
      </c>
      <c r="B123" s="217" t="s">
        <v>26</v>
      </c>
      <c r="C123" s="12"/>
      <c r="D123" s="12">
        <v>63.3</v>
      </c>
      <c r="E123" s="12">
        <v>1</v>
      </c>
      <c r="F123" s="12"/>
      <c r="G123" s="12"/>
      <c r="H123" s="12"/>
      <c r="I123" s="12"/>
      <c r="J123" s="12"/>
      <c r="K123" s="12"/>
      <c r="L123" s="12">
        <v>1</v>
      </c>
      <c r="M123" s="12">
        <v>1</v>
      </c>
      <c r="N123" s="12"/>
      <c r="O123" s="12"/>
      <c r="P123" s="12">
        <v>1</v>
      </c>
      <c r="Q123" s="168" t="s">
        <v>171</v>
      </c>
      <c r="R123" s="158"/>
    </row>
    <row r="124" spans="1:18" s="62" customFormat="1" ht="40.5" customHeight="1">
      <c r="A124" s="241"/>
      <c r="B124" s="218"/>
      <c r="C124" s="12">
        <v>70.355</v>
      </c>
      <c r="D124" s="12"/>
      <c r="E124" s="12">
        <v>1</v>
      </c>
      <c r="F124" s="12"/>
      <c r="G124" s="12"/>
      <c r="H124" s="12"/>
      <c r="I124" s="12"/>
      <c r="J124" s="12"/>
      <c r="K124" s="12"/>
      <c r="L124" s="12">
        <v>1</v>
      </c>
      <c r="M124" s="12"/>
      <c r="N124" s="12"/>
      <c r="O124" s="12"/>
      <c r="P124" s="12">
        <v>1</v>
      </c>
      <c r="Q124" s="168" t="s">
        <v>172</v>
      </c>
      <c r="R124" s="157"/>
    </row>
    <row r="125" spans="1:18" s="77" customFormat="1" ht="18" customHeight="1">
      <c r="A125" s="241"/>
      <c r="B125" s="218"/>
      <c r="C125" s="12"/>
      <c r="D125" s="12">
        <v>83.57</v>
      </c>
      <c r="E125" s="12"/>
      <c r="F125" s="12"/>
      <c r="G125" s="12"/>
      <c r="H125" s="12"/>
      <c r="I125" s="12"/>
      <c r="J125" s="12"/>
      <c r="K125" s="12"/>
      <c r="L125" s="12"/>
      <c r="M125" s="12">
        <v>1</v>
      </c>
      <c r="N125" s="12"/>
      <c r="O125" s="12"/>
      <c r="P125" s="12"/>
      <c r="Q125" s="160" t="s">
        <v>13</v>
      </c>
      <c r="R125" s="158"/>
    </row>
    <row r="126" spans="1:18" s="77" customFormat="1" ht="18.75" customHeight="1">
      <c r="A126" s="241"/>
      <c r="B126" s="218"/>
      <c r="C126" s="12"/>
      <c r="D126" s="12">
        <v>111.3</v>
      </c>
      <c r="E126" s="12"/>
      <c r="F126" s="12"/>
      <c r="G126" s="12"/>
      <c r="H126" s="12"/>
      <c r="I126" s="12"/>
      <c r="J126" s="12"/>
      <c r="K126" s="12"/>
      <c r="L126" s="12">
        <v>1</v>
      </c>
      <c r="M126" s="12">
        <v>1</v>
      </c>
      <c r="N126" s="12"/>
      <c r="O126" s="12"/>
      <c r="P126" s="12">
        <v>1</v>
      </c>
      <c r="Q126" s="160" t="s">
        <v>143</v>
      </c>
      <c r="R126" s="158"/>
    </row>
    <row r="127" spans="1:18" s="77" customFormat="1" ht="27" customHeight="1">
      <c r="A127" s="241"/>
      <c r="B127" s="218"/>
      <c r="C127" s="12"/>
      <c r="D127" s="14">
        <v>123.64</v>
      </c>
      <c r="E127" s="14"/>
      <c r="F127" s="14"/>
      <c r="G127" s="14"/>
      <c r="H127" s="14"/>
      <c r="I127" s="14"/>
      <c r="J127" s="14"/>
      <c r="K127" s="14"/>
      <c r="L127" s="14"/>
      <c r="M127" s="14">
        <v>1</v>
      </c>
      <c r="N127" s="14"/>
      <c r="O127" s="14"/>
      <c r="P127" s="14">
        <v>1</v>
      </c>
      <c r="Q127" s="172" t="s">
        <v>144</v>
      </c>
      <c r="R127" s="158"/>
    </row>
    <row r="128" spans="1:18" s="77" customFormat="1" ht="39" customHeight="1">
      <c r="A128" s="241"/>
      <c r="B128" s="218"/>
      <c r="C128" s="12"/>
      <c r="D128" s="14">
        <v>125.1</v>
      </c>
      <c r="E128" s="14">
        <v>1</v>
      </c>
      <c r="F128" s="14"/>
      <c r="G128" s="14"/>
      <c r="H128" s="14"/>
      <c r="I128" s="14"/>
      <c r="J128" s="14"/>
      <c r="K128" s="14"/>
      <c r="L128" s="14">
        <v>1</v>
      </c>
      <c r="M128" s="14">
        <v>1</v>
      </c>
      <c r="N128" s="14"/>
      <c r="O128" s="14"/>
      <c r="P128" s="14">
        <v>1</v>
      </c>
      <c r="Q128" s="175" t="s">
        <v>173</v>
      </c>
      <c r="R128" s="158"/>
    </row>
    <row r="129" spans="1:18" s="77" customFormat="1" ht="24.75" customHeight="1" thickBot="1">
      <c r="A129" s="242"/>
      <c r="B129" s="219"/>
      <c r="C129" s="42">
        <v>126.3</v>
      </c>
      <c r="D129" s="14"/>
      <c r="E129" s="14">
        <v>1</v>
      </c>
      <c r="F129" s="14"/>
      <c r="G129" s="14"/>
      <c r="H129" s="14"/>
      <c r="I129" s="14"/>
      <c r="J129" s="14"/>
      <c r="K129" s="14"/>
      <c r="L129" s="14">
        <v>1</v>
      </c>
      <c r="M129" s="14">
        <v>1</v>
      </c>
      <c r="N129" s="14"/>
      <c r="O129" s="14"/>
      <c r="P129" s="14">
        <v>1</v>
      </c>
      <c r="Q129" s="192" t="s">
        <v>66</v>
      </c>
      <c r="R129" s="158"/>
    </row>
    <row r="130" spans="1:18" s="62" customFormat="1" ht="18.75" customHeight="1" thickBot="1">
      <c r="A130" s="233" t="s">
        <v>112</v>
      </c>
      <c r="B130" s="234"/>
      <c r="C130" s="234"/>
      <c r="D130" s="235"/>
      <c r="E130" s="97">
        <f aca="true" t="shared" si="17" ref="E130:P130">SUM(E123:E129)</f>
        <v>4</v>
      </c>
      <c r="F130" s="97">
        <f t="shared" si="17"/>
        <v>0</v>
      </c>
      <c r="G130" s="97">
        <f t="shared" si="17"/>
        <v>0</v>
      </c>
      <c r="H130" s="98">
        <f t="shared" si="17"/>
        <v>0</v>
      </c>
      <c r="I130" s="96">
        <f t="shared" si="17"/>
        <v>0</v>
      </c>
      <c r="J130" s="99">
        <f t="shared" si="17"/>
        <v>0</v>
      </c>
      <c r="K130" s="100">
        <f t="shared" si="17"/>
        <v>0</v>
      </c>
      <c r="L130" s="101">
        <f t="shared" si="17"/>
        <v>5</v>
      </c>
      <c r="M130" s="102">
        <f t="shared" si="17"/>
        <v>6</v>
      </c>
      <c r="N130" s="117">
        <f t="shared" si="17"/>
        <v>0</v>
      </c>
      <c r="O130" s="103">
        <f t="shared" si="17"/>
        <v>0</v>
      </c>
      <c r="P130" s="104">
        <f t="shared" si="17"/>
        <v>6</v>
      </c>
      <c r="Q130" s="9"/>
      <c r="R130" s="157"/>
    </row>
    <row r="131" spans="1:18" s="13" customFormat="1" ht="37.5" customHeight="1">
      <c r="A131" s="240" t="s">
        <v>36</v>
      </c>
      <c r="B131" s="218" t="s">
        <v>37</v>
      </c>
      <c r="C131" s="12"/>
      <c r="D131" s="12">
        <v>22.79</v>
      </c>
      <c r="E131" s="12">
        <v>1</v>
      </c>
      <c r="F131" s="12"/>
      <c r="G131" s="12"/>
      <c r="H131" s="12"/>
      <c r="I131" s="12"/>
      <c r="J131" s="12"/>
      <c r="K131" s="12"/>
      <c r="L131" s="12">
        <v>1</v>
      </c>
      <c r="M131" s="12"/>
      <c r="N131" s="12"/>
      <c r="O131" s="12"/>
      <c r="P131" s="12">
        <v>1</v>
      </c>
      <c r="Q131" s="183" t="s">
        <v>174</v>
      </c>
      <c r="R131" s="17"/>
    </row>
    <row r="132" spans="1:18" s="13" customFormat="1" ht="30.75" customHeight="1">
      <c r="A132" s="241"/>
      <c r="B132" s="218"/>
      <c r="C132" s="30">
        <v>26</v>
      </c>
      <c r="D132" s="12"/>
      <c r="E132" s="12"/>
      <c r="F132" s="12"/>
      <c r="G132" s="12"/>
      <c r="H132" s="12">
        <v>1</v>
      </c>
      <c r="I132" s="12"/>
      <c r="J132" s="12"/>
      <c r="K132" s="12"/>
      <c r="L132" s="12">
        <v>1</v>
      </c>
      <c r="M132" s="12">
        <v>1</v>
      </c>
      <c r="N132" s="12"/>
      <c r="O132" s="12"/>
      <c r="P132" s="12">
        <v>1</v>
      </c>
      <c r="Q132" s="160" t="s">
        <v>186</v>
      </c>
      <c r="R132" s="17"/>
    </row>
    <row r="133" spans="1:18" s="13" customFormat="1" ht="20.25" customHeight="1" thickBot="1">
      <c r="A133" s="242"/>
      <c r="B133" s="218"/>
      <c r="C133" s="12"/>
      <c r="D133" s="12">
        <v>26.65</v>
      </c>
      <c r="E133" s="12"/>
      <c r="F133" s="12"/>
      <c r="G133" s="12"/>
      <c r="H133" s="12"/>
      <c r="I133" s="12"/>
      <c r="J133" s="12"/>
      <c r="K133" s="12"/>
      <c r="L133" s="12"/>
      <c r="M133" s="12">
        <v>1</v>
      </c>
      <c r="N133" s="12"/>
      <c r="O133" s="12"/>
      <c r="P133" s="12">
        <v>1</v>
      </c>
      <c r="Q133" s="167" t="s">
        <v>14</v>
      </c>
      <c r="R133" s="17"/>
    </row>
    <row r="134" spans="1:18" s="22" customFormat="1" ht="18.75" customHeight="1" thickBot="1">
      <c r="A134" s="221" t="s">
        <v>112</v>
      </c>
      <c r="B134" s="222"/>
      <c r="C134" s="222"/>
      <c r="D134" s="223"/>
      <c r="E134" s="97">
        <f aca="true" t="shared" si="18" ref="E134:P134">SUM(E131:E133)</f>
        <v>1</v>
      </c>
      <c r="F134" s="97">
        <f t="shared" si="18"/>
        <v>0</v>
      </c>
      <c r="G134" s="97">
        <f t="shared" si="18"/>
        <v>0</v>
      </c>
      <c r="H134" s="98">
        <f t="shared" si="18"/>
        <v>1</v>
      </c>
      <c r="I134" s="96">
        <f t="shared" si="18"/>
        <v>0</v>
      </c>
      <c r="J134" s="99">
        <f t="shared" si="18"/>
        <v>0</v>
      </c>
      <c r="K134" s="100">
        <f t="shared" si="18"/>
        <v>0</v>
      </c>
      <c r="L134" s="101">
        <f t="shared" si="18"/>
        <v>2</v>
      </c>
      <c r="M134" s="102">
        <f t="shared" si="18"/>
        <v>2</v>
      </c>
      <c r="N134" s="117">
        <f t="shared" si="18"/>
        <v>0</v>
      </c>
      <c r="O134" s="103">
        <f t="shared" si="18"/>
        <v>0</v>
      </c>
      <c r="P134" s="104">
        <f t="shared" si="18"/>
        <v>3</v>
      </c>
      <c r="Q134" s="15"/>
      <c r="R134" s="17"/>
    </row>
    <row r="135" spans="1:17" s="17" customFormat="1" ht="43.5" customHeight="1" thickBot="1">
      <c r="A135" s="193" t="s">
        <v>70</v>
      </c>
      <c r="B135" s="128" t="s">
        <v>38</v>
      </c>
      <c r="C135" s="129"/>
      <c r="D135" s="67">
        <v>90.7</v>
      </c>
      <c r="E135" s="18"/>
      <c r="F135" s="18">
        <v>1</v>
      </c>
      <c r="G135" s="18"/>
      <c r="H135" s="18"/>
      <c r="I135" s="18"/>
      <c r="J135" s="18"/>
      <c r="K135" s="18"/>
      <c r="L135" s="18">
        <v>1</v>
      </c>
      <c r="M135" s="18"/>
      <c r="N135" s="18"/>
      <c r="O135" s="18"/>
      <c r="P135" s="18">
        <v>1</v>
      </c>
      <c r="Q135" s="175" t="s">
        <v>175</v>
      </c>
    </row>
    <row r="136" spans="1:17" s="17" customFormat="1" ht="21" customHeight="1" thickBot="1">
      <c r="A136" s="221" t="s">
        <v>112</v>
      </c>
      <c r="B136" s="222"/>
      <c r="C136" s="222"/>
      <c r="D136" s="223"/>
      <c r="E136" s="97">
        <f aca="true" t="shared" si="19" ref="E136:P136">SUM(E135)</f>
        <v>0</v>
      </c>
      <c r="F136" s="97">
        <f t="shared" si="19"/>
        <v>1</v>
      </c>
      <c r="G136" s="97">
        <f t="shared" si="19"/>
        <v>0</v>
      </c>
      <c r="H136" s="98">
        <f t="shared" si="19"/>
        <v>0</v>
      </c>
      <c r="I136" s="96">
        <f t="shared" si="19"/>
        <v>0</v>
      </c>
      <c r="J136" s="99">
        <f t="shared" si="19"/>
        <v>0</v>
      </c>
      <c r="K136" s="100">
        <f t="shared" si="19"/>
        <v>0</v>
      </c>
      <c r="L136" s="101">
        <f t="shared" si="19"/>
        <v>1</v>
      </c>
      <c r="M136" s="102">
        <f t="shared" si="19"/>
        <v>0</v>
      </c>
      <c r="N136" s="117">
        <f t="shared" si="19"/>
        <v>0</v>
      </c>
      <c r="O136" s="103">
        <f t="shared" si="19"/>
        <v>0</v>
      </c>
      <c r="P136" s="104">
        <f t="shared" si="19"/>
        <v>1</v>
      </c>
      <c r="Q136" s="15"/>
    </row>
    <row r="137" spans="1:18" s="24" customFormat="1" ht="24" customHeight="1">
      <c r="A137" s="241" t="s">
        <v>39</v>
      </c>
      <c r="B137" s="218" t="s">
        <v>40</v>
      </c>
      <c r="C137" s="34">
        <v>24.3</v>
      </c>
      <c r="D137" s="18"/>
      <c r="E137" s="18"/>
      <c r="F137" s="18"/>
      <c r="G137" s="5">
        <v>1</v>
      </c>
      <c r="H137" s="5"/>
      <c r="I137" s="5"/>
      <c r="J137" s="5"/>
      <c r="K137" s="5"/>
      <c r="L137" s="5"/>
      <c r="M137" s="5"/>
      <c r="N137" s="5"/>
      <c r="O137" s="5"/>
      <c r="P137" s="5">
        <v>1</v>
      </c>
      <c r="Q137" s="167" t="s">
        <v>35</v>
      </c>
      <c r="R137" s="17"/>
    </row>
    <row r="138" spans="1:18" s="24" customFormat="1" ht="39.75" customHeight="1" thickBot="1">
      <c r="A138" s="241"/>
      <c r="B138" s="218"/>
      <c r="C138" s="14">
        <v>49.6</v>
      </c>
      <c r="D138" s="14"/>
      <c r="E138" s="14">
        <v>1</v>
      </c>
      <c r="F138" s="14"/>
      <c r="G138" s="14"/>
      <c r="H138" s="14"/>
      <c r="I138" s="14"/>
      <c r="J138" s="14"/>
      <c r="K138" s="14"/>
      <c r="L138" s="14">
        <v>1</v>
      </c>
      <c r="M138" s="14">
        <v>1</v>
      </c>
      <c r="N138" s="14"/>
      <c r="O138" s="14"/>
      <c r="P138" s="14">
        <v>1</v>
      </c>
      <c r="Q138" s="175" t="s">
        <v>176</v>
      </c>
      <c r="R138" s="17"/>
    </row>
    <row r="139" spans="1:18" s="25" customFormat="1" ht="17.25" customHeight="1" thickBot="1">
      <c r="A139" s="221" t="s">
        <v>112</v>
      </c>
      <c r="B139" s="222"/>
      <c r="C139" s="222"/>
      <c r="D139" s="223"/>
      <c r="E139" s="97">
        <f aca="true" t="shared" si="20" ref="E139:P139">SUM(E137:E138)</f>
        <v>1</v>
      </c>
      <c r="F139" s="97">
        <f t="shared" si="20"/>
        <v>0</v>
      </c>
      <c r="G139" s="97">
        <f t="shared" si="20"/>
        <v>1</v>
      </c>
      <c r="H139" s="98">
        <f t="shared" si="20"/>
        <v>0</v>
      </c>
      <c r="I139" s="96">
        <f t="shared" si="20"/>
        <v>0</v>
      </c>
      <c r="J139" s="99">
        <f t="shared" si="20"/>
        <v>0</v>
      </c>
      <c r="K139" s="100">
        <f t="shared" si="20"/>
        <v>0</v>
      </c>
      <c r="L139" s="101">
        <f t="shared" si="20"/>
        <v>1</v>
      </c>
      <c r="M139" s="102">
        <f t="shared" si="20"/>
        <v>1</v>
      </c>
      <c r="N139" s="117">
        <f t="shared" si="20"/>
        <v>0</v>
      </c>
      <c r="O139" s="103">
        <f t="shared" si="20"/>
        <v>0</v>
      </c>
      <c r="P139" s="104">
        <f t="shared" si="20"/>
        <v>2</v>
      </c>
      <c r="Q139" s="21"/>
      <c r="R139" s="60"/>
    </row>
    <row r="140" spans="1:18" s="13" customFormat="1" ht="16.5" customHeight="1">
      <c r="A140" s="240" t="s">
        <v>41</v>
      </c>
      <c r="B140" s="217" t="s">
        <v>99</v>
      </c>
      <c r="C140" s="29">
        <v>56.42</v>
      </c>
      <c r="D140" s="16"/>
      <c r="E140" s="16"/>
      <c r="F140" s="16"/>
      <c r="G140" s="16"/>
      <c r="H140" s="16">
        <v>1</v>
      </c>
      <c r="I140" s="16"/>
      <c r="J140" s="16"/>
      <c r="K140" s="16"/>
      <c r="L140" s="16"/>
      <c r="M140" s="16">
        <v>1</v>
      </c>
      <c r="N140" s="16"/>
      <c r="O140" s="16"/>
      <c r="P140" s="16">
        <v>1</v>
      </c>
      <c r="Q140" s="167" t="s">
        <v>17</v>
      </c>
      <c r="R140" s="17"/>
    </row>
    <row r="141" spans="1:18" s="13" customFormat="1" ht="42" customHeight="1" thickBot="1">
      <c r="A141" s="241"/>
      <c r="B141" s="218"/>
      <c r="C141" s="33">
        <v>113.95</v>
      </c>
      <c r="D141" s="14"/>
      <c r="E141" s="14">
        <v>1</v>
      </c>
      <c r="F141" s="14"/>
      <c r="G141" s="14"/>
      <c r="H141" s="14"/>
      <c r="I141" s="14"/>
      <c r="J141" s="14"/>
      <c r="K141" s="14"/>
      <c r="L141" s="14">
        <v>1</v>
      </c>
      <c r="M141" s="14"/>
      <c r="N141" s="14"/>
      <c r="O141" s="14"/>
      <c r="P141" s="14">
        <v>1</v>
      </c>
      <c r="Q141" s="175" t="s">
        <v>177</v>
      </c>
      <c r="R141" s="17"/>
    </row>
    <row r="142" spans="1:18" s="58" customFormat="1" ht="19.5" customHeight="1" thickBot="1">
      <c r="A142" s="221" t="s">
        <v>112</v>
      </c>
      <c r="B142" s="222"/>
      <c r="C142" s="222"/>
      <c r="D142" s="223"/>
      <c r="E142" s="97">
        <f aca="true" t="shared" si="21" ref="E142:P142">SUM(E140:E141)</f>
        <v>1</v>
      </c>
      <c r="F142" s="97">
        <f t="shared" si="21"/>
        <v>0</v>
      </c>
      <c r="G142" s="97">
        <f t="shared" si="21"/>
        <v>0</v>
      </c>
      <c r="H142" s="98">
        <f t="shared" si="21"/>
        <v>1</v>
      </c>
      <c r="I142" s="96">
        <f t="shared" si="21"/>
        <v>0</v>
      </c>
      <c r="J142" s="99">
        <f t="shared" si="21"/>
        <v>0</v>
      </c>
      <c r="K142" s="100">
        <f t="shared" si="21"/>
        <v>0</v>
      </c>
      <c r="L142" s="101">
        <f t="shared" si="21"/>
        <v>1</v>
      </c>
      <c r="M142" s="102">
        <f t="shared" si="21"/>
        <v>1</v>
      </c>
      <c r="N142" s="117">
        <f t="shared" si="21"/>
        <v>0</v>
      </c>
      <c r="O142" s="103">
        <f t="shared" si="21"/>
        <v>0</v>
      </c>
      <c r="P142" s="104">
        <f t="shared" si="21"/>
        <v>2</v>
      </c>
      <c r="Q142" s="59"/>
      <c r="R142" s="25"/>
    </row>
    <row r="143" spans="1:18" s="13" customFormat="1" ht="24" customHeight="1">
      <c r="A143" s="241" t="s">
        <v>42</v>
      </c>
      <c r="B143" s="218" t="s">
        <v>43</v>
      </c>
      <c r="C143" s="16"/>
      <c r="D143" s="16">
        <v>1.12</v>
      </c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>
        <v>1</v>
      </c>
      <c r="P143" s="16"/>
      <c r="Q143" s="194" t="s">
        <v>139</v>
      </c>
      <c r="R143" s="17"/>
    </row>
    <row r="144" spans="1:18" s="13" customFormat="1" ht="39.75" customHeight="1" thickBot="1">
      <c r="A144" s="241"/>
      <c r="B144" s="218"/>
      <c r="C144" s="14"/>
      <c r="D144" s="14">
        <v>1.5</v>
      </c>
      <c r="E144" s="14"/>
      <c r="F144" s="14">
        <v>1</v>
      </c>
      <c r="G144" s="14"/>
      <c r="H144" s="14"/>
      <c r="I144" s="14"/>
      <c r="J144" s="14"/>
      <c r="K144" s="14"/>
      <c r="L144" s="14">
        <v>1</v>
      </c>
      <c r="M144" s="14"/>
      <c r="N144" s="14"/>
      <c r="O144" s="14"/>
      <c r="P144" s="14">
        <v>1</v>
      </c>
      <c r="Q144" s="175" t="s">
        <v>178</v>
      </c>
      <c r="R144" s="17"/>
    </row>
    <row r="145" spans="1:18" s="25" customFormat="1" ht="16.5" customHeight="1" thickBot="1">
      <c r="A145" s="238" t="s">
        <v>112</v>
      </c>
      <c r="B145" s="239"/>
      <c r="C145" s="239"/>
      <c r="D145" s="239"/>
      <c r="E145" s="130">
        <f aca="true" t="shared" si="22" ref="E145:P145">SUM(E143:E144)</f>
        <v>0</v>
      </c>
      <c r="F145" s="130">
        <f t="shared" si="22"/>
        <v>1</v>
      </c>
      <c r="G145" s="130">
        <f t="shared" si="22"/>
        <v>0</v>
      </c>
      <c r="H145" s="131">
        <f t="shared" si="22"/>
        <v>0</v>
      </c>
      <c r="I145" s="132">
        <f t="shared" si="22"/>
        <v>0</v>
      </c>
      <c r="J145" s="133">
        <f t="shared" si="22"/>
        <v>0</v>
      </c>
      <c r="K145" s="134">
        <f t="shared" si="22"/>
        <v>0</v>
      </c>
      <c r="L145" s="135">
        <f t="shared" si="22"/>
        <v>1</v>
      </c>
      <c r="M145" s="136">
        <f t="shared" si="22"/>
        <v>0</v>
      </c>
      <c r="N145" s="137">
        <f t="shared" si="22"/>
        <v>0</v>
      </c>
      <c r="O145" s="138">
        <f t="shared" si="22"/>
        <v>1</v>
      </c>
      <c r="P145" s="139">
        <f t="shared" si="22"/>
        <v>1</v>
      </c>
      <c r="Q145" s="140"/>
      <c r="R145" s="35"/>
    </row>
    <row r="146" spans="1:18" s="68" customFormat="1" ht="23.25" customHeight="1" thickBot="1">
      <c r="A146" s="191" t="s">
        <v>44</v>
      </c>
      <c r="B146" s="67" t="s">
        <v>45</v>
      </c>
      <c r="C146" s="18">
        <v>39.07</v>
      </c>
      <c r="D146" s="45"/>
      <c r="E146" s="45"/>
      <c r="F146" s="45"/>
      <c r="G146" s="45"/>
      <c r="H146" s="18">
        <v>1</v>
      </c>
      <c r="I146" s="45"/>
      <c r="J146" s="45"/>
      <c r="K146" s="45"/>
      <c r="L146" s="45"/>
      <c r="M146" s="18">
        <v>1</v>
      </c>
      <c r="N146" s="45"/>
      <c r="O146" s="18"/>
      <c r="P146" s="18">
        <v>1</v>
      </c>
      <c r="Q146" s="187" t="s">
        <v>71</v>
      </c>
      <c r="R146" s="35"/>
    </row>
    <row r="147" spans="1:18" s="68" customFormat="1" ht="15" customHeight="1" thickBot="1">
      <c r="A147" s="221" t="s">
        <v>112</v>
      </c>
      <c r="B147" s="222"/>
      <c r="C147" s="222"/>
      <c r="D147" s="223"/>
      <c r="E147" s="97">
        <f aca="true" t="shared" si="23" ref="E147:P147">SUM(E146)</f>
        <v>0</v>
      </c>
      <c r="F147" s="97">
        <f t="shared" si="23"/>
        <v>0</v>
      </c>
      <c r="G147" s="97">
        <f t="shared" si="23"/>
        <v>0</v>
      </c>
      <c r="H147" s="98">
        <f t="shared" si="23"/>
        <v>1</v>
      </c>
      <c r="I147" s="96">
        <f t="shared" si="23"/>
        <v>0</v>
      </c>
      <c r="J147" s="99">
        <f t="shared" si="23"/>
        <v>0</v>
      </c>
      <c r="K147" s="100">
        <f t="shared" si="23"/>
        <v>0</v>
      </c>
      <c r="L147" s="101">
        <f t="shared" si="23"/>
        <v>0</v>
      </c>
      <c r="M147" s="102">
        <f t="shared" si="23"/>
        <v>1</v>
      </c>
      <c r="N147" s="117">
        <f t="shared" si="23"/>
        <v>0</v>
      </c>
      <c r="O147" s="103">
        <f t="shared" si="23"/>
        <v>0</v>
      </c>
      <c r="P147" s="104">
        <f t="shared" si="23"/>
        <v>1</v>
      </c>
      <c r="Q147" s="59"/>
      <c r="R147" s="35"/>
    </row>
    <row r="148" spans="1:17" s="17" customFormat="1" ht="35.25" customHeight="1" thickBot="1">
      <c r="A148" s="195" t="s">
        <v>46</v>
      </c>
      <c r="B148" s="150" t="s">
        <v>47</v>
      </c>
      <c r="C148" s="16">
        <v>4</v>
      </c>
      <c r="D148" s="16"/>
      <c r="E148" s="16">
        <v>1</v>
      </c>
      <c r="F148" s="16"/>
      <c r="G148" s="16"/>
      <c r="H148" s="16"/>
      <c r="I148" s="16"/>
      <c r="J148" s="16"/>
      <c r="K148" s="16"/>
      <c r="L148" s="16">
        <v>1</v>
      </c>
      <c r="M148" s="16">
        <v>1</v>
      </c>
      <c r="N148" s="16"/>
      <c r="O148" s="16"/>
      <c r="P148" s="16">
        <v>1</v>
      </c>
      <c r="Q148" s="171" t="s">
        <v>182</v>
      </c>
    </row>
    <row r="149" spans="1:18" s="37" customFormat="1" ht="17.25" customHeight="1" thickBot="1">
      <c r="A149" s="221" t="s">
        <v>112</v>
      </c>
      <c r="B149" s="222"/>
      <c r="C149" s="222"/>
      <c r="D149" s="223"/>
      <c r="E149" s="97">
        <f aca="true" t="shared" si="24" ref="E149:P149">SUM(E148)</f>
        <v>1</v>
      </c>
      <c r="F149" s="97">
        <f t="shared" si="24"/>
        <v>0</v>
      </c>
      <c r="G149" s="97">
        <f t="shared" si="24"/>
        <v>0</v>
      </c>
      <c r="H149" s="98">
        <f t="shared" si="24"/>
        <v>0</v>
      </c>
      <c r="I149" s="96">
        <f t="shared" si="24"/>
        <v>0</v>
      </c>
      <c r="J149" s="99">
        <f t="shared" si="24"/>
        <v>0</v>
      </c>
      <c r="K149" s="100">
        <f t="shared" si="24"/>
        <v>0</v>
      </c>
      <c r="L149" s="101">
        <f t="shared" si="24"/>
        <v>1</v>
      </c>
      <c r="M149" s="102">
        <f t="shared" si="24"/>
        <v>1</v>
      </c>
      <c r="N149" s="117">
        <f t="shared" si="24"/>
        <v>0</v>
      </c>
      <c r="O149" s="103">
        <f t="shared" si="24"/>
        <v>0</v>
      </c>
      <c r="P149" s="104">
        <f t="shared" si="24"/>
        <v>1</v>
      </c>
      <c r="Q149" s="9"/>
      <c r="R149" s="47"/>
    </row>
    <row r="150" spans="1:17" s="65" customFormat="1" ht="21" customHeight="1" thickBot="1">
      <c r="A150" s="17"/>
      <c r="B150" s="227" t="s">
        <v>75</v>
      </c>
      <c r="C150" s="228"/>
      <c r="D150" s="229"/>
      <c r="E150" s="107">
        <f aca="true" t="shared" si="25" ref="E150:P150">E149+E147+E145+E142+E139+E136+E134+E130+E122+E114+E112+E103+E98+E96+E93+E91+E79+E73+E71+E68+E64+E38+E30+E17+E15</f>
        <v>36</v>
      </c>
      <c r="F150" s="107">
        <f t="shared" si="25"/>
        <v>13</v>
      </c>
      <c r="G150" s="107">
        <f t="shared" si="25"/>
        <v>2</v>
      </c>
      <c r="H150" s="108">
        <f t="shared" si="25"/>
        <v>4</v>
      </c>
      <c r="I150" s="109">
        <f t="shared" si="25"/>
        <v>0</v>
      </c>
      <c r="J150" s="110">
        <f t="shared" si="25"/>
        <v>5</v>
      </c>
      <c r="K150" s="111">
        <f t="shared" si="25"/>
        <v>4</v>
      </c>
      <c r="L150" s="112">
        <f t="shared" si="25"/>
        <v>67</v>
      </c>
      <c r="M150" s="113">
        <f t="shared" si="25"/>
        <v>67</v>
      </c>
      <c r="N150" s="114">
        <f t="shared" si="25"/>
        <v>12</v>
      </c>
      <c r="O150" s="115">
        <f t="shared" si="25"/>
        <v>10</v>
      </c>
      <c r="P150" s="116">
        <f t="shared" si="25"/>
        <v>90</v>
      </c>
      <c r="Q150" s="17"/>
    </row>
  </sheetData>
  <mergeCells count="70">
    <mergeCell ref="B150:D150"/>
    <mergeCell ref="A122:D122"/>
    <mergeCell ref="A136:D136"/>
    <mergeCell ref="A115:A121"/>
    <mergeCell ref="A149:D149"/>
    <mergeCell ref="B131:B133"/>
    <mergeCell ref="A94:A95"/>
    <mergeCell ref="B137:B138"/>
    <mergeCell ref="A131:A133"/>
    <mergeCell ref="B99:B102"/>
    <mergeCell ref="A98:D98"/>
    <mergeCell ref="A123:A129"/>
    <mergeCell ref="B123:B129"/>
    <mergeCell ref="A96:D96"/>
    <mergeCell ref="A137:A138"/>
    <mergeCell ref="B104:B111"/>
    <mergeCell ref="A30:D30"/>
    <mergeCell ref="A104:A111"/>
    <mergeCell ref="A1:Q1"/>
    <mergeCell ref="A5:A14"/>
    <mergeCell ref="B5:B14"/>
    <mergeCell ref="C2:D2"/>
    <mergeCell ref="B2:B3"/>
    <mergeCell ref="A2:A3"/>
    <mergeCell ref="A68:D68"/>
    <mergeCell ref="A74:A78"/>
    <mergeCell ref="A64:D64"/>
    <mergeCell ref="A139:D139"/>
    <mergeCell ref="A112:D112"/>
    <mergeCell ref="A99:A102"/>
    <mergeCell ref="A134:D134"/>
    <mergeCell ref="A103:D103"/>
    <mergeCell ref="B115:B121"/>
    <mergeCell ref="A79:D79"/>
    <mergeCell ref="B74:B78"/>
    <mergeCell ref="A69:B70"/>
    <mergeCell ref="A16:B16"/>
    <mergeCell ref="B50:B63"/>
    <mergeCell ref="A39:A49"/>
    <mergeCell ref="A17:D17"/>
    <mergeCell ref="A38:D38"/>
    <mergeCell ref="A31:B37"/>
    <mergeCell ref="A18:A26"/>
    <mergeCell ref="B18:B26"/>
    <mergeCell ref="A27:A29"/>
    <mergeCell ref="B27:B29"/>
    <mergeCell ref="R2:R3"/>
    <mergeCell ref="Q2:Q3"/>
    <mergeCell ref="E2:P2"/>
    <mergeCell ref="A15:D15"/>
    <mergeCell ref="A147:D147"/>
    <mergeCell ref="B39:B49"/>
    <mergeCell ref="A71:D71"/>
    <mergeCell ref="A143:A144"/>
    <mergeCell ref="B143:B144"/>
    <mergeCell ref="A50:A63"/>
    <mergeCell ref="B140:B141"/>
    <mergeCell ref="A130:D130"/>
    <mergeCell ref="A92:B92"/>
    <mergeCell ref="A65:B67"/>
    <mergeCell ref="A145:D145"/>
    <mergeCell ref="A73:D73"/>
    <mergeCell ref="A114:D114"/>
    <mergeCell ref="B94:B95"/>
    <mergeCell ref="B80:B90"/>
    <mergeCell ref="A91:D91"/>
    <mergeCell ref="A93:D93"/>
    <mergeCell ref="A80:A90"/>
    <mergeCell ref="A142:D142"/>
    <mergeCell ref="A140:A141"/>
  </mergeCells>
  <printOptions horizontalCentered="1" verticalCentered="1"/>
  <pageMargins left="0.1968503937007874" right="0.15748031496062992" top="0.17" bottom="0.16" header="0.17" footer="0.16"/>
  <pageSetup fitToHeight="11" horizontalDpi="600" verticalDpi="600" orientation="landscape" paperSize="9" scale="85" r:id="rId2"/>
  <rowBreaks count="3" manualBreakCount="3">
    <brk id="71" max="16" man="1"/>
    <brk id="96" max="16" man="1"/>
    <brk id="142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OSAD</dc:creator>
  <cp:keywords/>
  <dc:description/>
  <cp:lastModifiedBy>Admin</cp:lastModifiedBy>
  <cp:lastPrinted>2018-01-22T12:07:46Z</cp:lastPrinted>
  <dcterms:created xsi:type="dcterms:W3CDTF">2006-11-10T06:43:12Z</dcterms:created>
  <dcterms:modified xsi:type="dcterms:W3CDTF">2018-01-31T06:26:26Z</dcterms:modified>
  <cp:category/>
  <cp:version/>
  <cp:contentType/>
  <cp:contentStatus/>
</cp:coreProperties>
</file>